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erka\Documents\PC  GORENJSKA\ŠŠT SKOKI\Šolsko leto 2024-25\REZULTATI\"/>
    </mc:Choice>
  </mc:AlternateContent>
  <bookViews>
    <workbookView xWindow="0" yWindow="0" windowWidth="24000" windowHeight="9735" tabRatio="909"/>
  </bookViews>
  <sheets>
    <sheet name="DEKLICE 1,2 - 2017,2018 Š" sheetId="16" r:id="rId1"/>
    <sheet name="DEKLICE 1,2 - 2017,2018 K" sheetId="17" r:id="rId2"/>
    <sheet name="DEČKI 1,2 - 2017,2018 Š" sheetId="2" r:id="rId3"/>
    <sheet name="DEČKI 1,2 - 2017,2018 K" sheetId="12" r:id="rId4"/>
    <sheet name="DEKLICE 3,4 - 2015,2016 Š" sheetId="20" r:id="rId5"/>
    <sheet name="DEKLICE 3,4 - 2015, 2016 K" sheetId="21" r:id="rId6"/>
    <sheet name="DEČKI 3,4 - 2015,2016 Š" sheetId="18" r:id="rId7"/>
    <sheet name="DEČKI 3,4 - 2015,2016 K" sheetId="19" r:id="rId8"/>
    <sheet name="SkupajVSI" sheetId="33" r:id="rId9"/>
  </sheets>
  <definedNames>
    <definedName name="_xlnm._FilterDatabase" localSheetId="3" hidden="1">'DEČKI 1,2 - 2017,2018 K'!$B$11:$D$12</definedName>
    <definedName name="_xlnm._FilterDatabase" localSheetId="2" hidden="1">'DEČKI 1,2 - 2017,2018 Š'!$B$11:$D$40</definedName>
    <definedName name="_xlnm._FilterDatabase" localSheetId="7" hidden="1">'DEČKI 3,4 - 2015,2016 K'!$B$11:$D$17</definedName>
    <definedName name="_xlnm._FilterDatabase" localSheetId="6" hidden="1">'DEČKI 3,4 - 2015,2016 Š'!$B$11:$D$54</definedName>
    <definedName name="_xlnm._FilterDatabase" localSheetId="1" hidden="1">'DEKLICE 1,2 - 2017,2018 K'!$B$11:$D$13</definedName>
    <definedName name="_xlnm._FilterDatabase" localSheetId="0" hidden="1">'DEKLICE 1,2 - 2017,2018 Š'!$B$11:$D$26</definedName>
    <definedName name="_xlnm._FilterDatabase" localSheetId="5" hidden="1">'DEKLICE 3,4 - 2015, 2016 K'!$B$11:$D$15</definedName>
    <definedName name="_xlnm._FilterDatabase" localSheetId="4" hidden="1">'DEKLICE 3,4 - 2015,2016 Š'!$B$11:$D$30</definedName>
    <definedName name="_xlnm.Print_Area" localSheetId="3">'DEČKI 1,2 - 2017,2018 K'!$A$1:$T$12</definedName>
    <definedName name="_xlnm.Print_Area" localSheetId="2">'DEČKI 1,2 - 2017,2018 Š'!$A$1:$T$40</definedName>
    <definedName name="_xlnm.Print_Area" localSheetId="7">'DEČKI 3,4 - 2015,2016 K'!$A$1:$T$17</definedName>
    <definedName name="_xlnm.Print_Area" localSheetId="1">'DEKLICE 1,2 - 2017,2018 K'!$A$1:$T$13</definedName>
    <definedName name="_xlnm.Print_Area" localSheetId="0">'DEKLICE 1,2 - 2017,2018 Š'!$A$1:$T$26</definedName>
    <definedName name="_xlnm.Print_Area" localSheetId="5">'DEKLICE 3,4 - 2015, 2016 K'!$A$1:$T$15</definedName>
    <definedName name="_xlnm.Print_Area" localSheetId="4">'DEKLICE 3,4 - 2015,2016 Š'!$A$1:$T$30</definedName>
  </definedNames>
  <calcPr calcId="181029"/>
</workbook>
</file>

<file path=xl/calcChain.xml><?xml version="1.0" encoding="utf-8"?>
<calcChain xmlns="http://schemas.openxmlformats.org/spreadsheetml/2006/main">
  <c r="M13" i="16" l="1"/>
  <c r="N13" i="16"/>
  <c r="O13" i="16"/>
  <c r="P13" i="16"/>
  <c r="Q13" i="16"/>
  <c r="R13" i="16"/>
  <c r="M16" i="16"/>
  <c r="N16" i="16"/>
  <c r="Q16" i="16" s="1"/>
  <c r="O16" i="16"/>
  <c r="M21" i="16"/>
  <c r="N21" i="16"/>
  <c r="O21" i="16"/>
  <c r="M22" i="16"/>
  <c r="N22" i="16"/>
  <c r="O22" i="16"/>
  <c r="M23" i="16"/>
  <c r="P23" i="16" s="1"/>
  <c r="N23" i="16"/>
  <c r="O23" i="16"/>
  <c r="M24" i="16"/>
  <c r="N24" i="16"/>
  <c r="O24" i="16"/>
  <c r="M25" i="16"/>
  <c r="N25" i="16"/>
  <c r="O25" i="16"/>
  <c r="M14" i="16"/>
  <c r="N14" i="16"/>
  <c r="O14" i="16"/>
  <c r="M15" i="16"/>
  <c r="P15" i="16" s="1"/>
  <c r="N15" i="16"/>
  <c r="O15" i="16"/>
  <c r="M20" i="16"/>
  <c r="N20" i="16"/>
  <c r="O20" i="16"/>
  <c r="M19" i="16"/>
  <c r="N19" i="16"/>
  <c r="O19" i="16"/>
  <c r="M11" i="16"/>
  <c r="N11" i="16"/>
  <c r="O11" i="16"/>
  <c r="M12" i="16"/>
  <c r="N12" i="16"/>
  <c r="O12" i="16"/>
  <c r="M26" i="16"/>
  <c r="N26" i="16"/>
  <c r="O26" i="16"/>
  <c r="M18" i="16"/>
  <c r="N18" i="16"/>
  <c r="O18" i="16"/>
  <c r="M17" i="16"/>
  <c r="N17" i="16"/>
  <c r="O17" i="16"/>
  <c r="M17" i="19"/>
  <c r="P17" i="19" s="1"/>
  <c r="N17" i="19"/>
  <c r="O17" i="19"/>
  <c r="M16" i="19"/>
  <c r="P16" i="19" s="1"/>
  <c r="N16" i="19"/>
  <c r="O16" i="19"/>
  <c r="M14" i="19"/>
  <c r="N14" i="19"/>
  <c r="Q14" i="19" s="1"/>
  <c r="O14" i="19"/>
  <c r="M15" i="19"/>
  <c r="N15" i="19"/>
  <c r="O15" i="19"/>
  <c r="M12" i="19"/>
  <c r="N12" i="19"/>
  <c r="O12" i="19"/>
  <c r="R12" i="19"/>
  <c r="M28" i="18"/>
  <c r="N28" i="18"/>
  <c r="O28" i="18"/>
  <c r="M20" i="18"/>
  <c r="N20" i="18"/>
  <c r="O20" i="18"/>
  <c r="M48" i="18"/>
  <c r="P48" i="18" s="1"/>
  <c r="N48" i="18"/>
  <c r="O48" i="18"/>
  <c r="M39" i="18"/>
  <c r="R39" i="18" s="1"/>
  <c r="N39" i="18"/>
  <c r="O39" i="18"/>
  <c r="M33" i="18"/>
  <c r="N33" i="18"/>
  <c r="O33" i="18"/>
  <c r="M29" i="18"/>
  <c r="N29" i="18"/>
  <c r="O29" i="18"/>
  <c r="M41" i="18"/>
  <c r="N41" i="18"/>
  <c r="O41" i="18"/>
  <c r="R41" i="18"/>
  <c r="M49" i="18"/>
  <c r="P49" i="18" s="1"/>
  <c r="N49" i="18"/>
  <c r="O49" i="18"/>
  <c r="M50" i="18"/>
  <c r="P50" i="18" s="1"/>
  <c r="N50" i="18"/>
  <c r="O50" i="18"/>
  <c r="M51" i="18"/>
  <c r="N51" i="18"/>
  <c r="O51" i="18"/>
  <c r="M16" i="18"/>
  <c r="N16" i="18"/>
  <c r="O16" i="18"/>
  <c r="M52" i="18"/>
  <c r="R52" i="18" s="1"/>
  <c r="N52" i="18"/>
  <c r="O52" i="18"/>
  <c r="M42" i="18"/>
  <c r="P42" i="18" s="1"/>
  <c r="N42" i="18"/>
  <c r="O42" i="18"/>
  <c r="M53" i="18"/>
  <c r="N53" i="18"/>
  <c r="P53" i="18" s="1"/>
  <c r="O53" i="18"/>
  <c r="R53" i="18"/>
  <c r="M31" i="18"/>
  <c r="R31" i="18" s="1"/>
  <c r="N31" i="18"/>
  <c r="O31" i="18"/>
  <c r="P31" i="18"/>
  <c r="Q31" i="18"/>
  <c r="M22" i="18"/>
  <c r="N22" i="18"/>
  <c r="R22" i="18" s="1"/>
  <c r="O22" i="18"/>
  <c r="M30" i="18"/>
  <c r="N30" i="18"/>
  <c r="O30" i="18"/>
  <c r="M25" i="18"/>
  <c r="N25" i="18"/>
  <c r="O25" i="18"/>
  <c r="M13" i="18"/>
  <c r="P13" i="18" s="1"/>
  <c r="N13" i="18"/>
  <c r="O13" i="18"/>
  <c r="M26" i="18"/>
  <c r="N26" i="18"/>
  <c r="P26" i="18" s="1"/>
  <c r="O26" i="18"/>
  <c r="M19" i="18"/>
  <c r="N19" i="18"/>
  <c r="O19" i="18"/>
  <c r="Q19" i="18" s="1"/>
  <c r="M45" i="18"/>
  <c r="N45" i="18"/>
  <c r="Q45" i="18" s="1"/>
  <c r="O45" i="18"/>
  <c r="P45" i="18"/>
  <c r="R45" i="18"/>
  <c r="M40" i="18"/>
  <c r="N40" i="18"/>
  <c r="O40" i="18"/>
  <c r="R40" i="18" s="1"/>
  <c r="M43" i="18"/>
  <c r="N43" i="18"/>
  <c r="O43" i="18"/>
  <c r="R43" i="18"/>
  <c r="M21" i="18"/>
  <c r="N21" i="18"/>
  <c r="O21" i="18"/>
  <c r="M54" i="18"/>
  <c r="P54" i="18" s="1"/>
  <c r="N54" i="18"/>
  <c r="O54" i="18"/>
  <c r="M35" i="18"/>
  <c r="N35" i="18"/>
  <c r="O35" i="18"/>
  <c r="M27" i="18"/>
  <c r="N27" i="18"/>
  <c r="O27" i="18"/>
  <c r="M14" i="18"/>
  <c r="N14" i="18"/>
  <c r="O14" i="18"/>
  <c r="P14" i="18"/>
  <c r="M46" i="18"/>
  <c r="N46" i="18"/>
  <c r="Q46" i="18" s="1"/>
  <c r="O46" i="18"/>
  <c r="P46" i="18"/>
  <c r="M34" i="18"/>
  <c r="R34" i="18" s="1"/>
  <c r="N34" i="18"/>
  <c r="O34" i="18"/>
  <c r="M55" i="18"/>
  <c r="N55" i="18"/>
  <c r="O55" i="18"/>
  <c r="M32" i="18"/>
  <c r="N32" i="18"/>
  <c r="O32" i="18"/>
  <c r="M15" i="18"/>
  <c r="N15" i="18"/>
  <c r="O15" i="18"/>
  <c r="M17" i="18"/>
  <c r="P17" i="18" s="1"/>
  <c r="N17" i="18"/>
  <c r="O17" i="18"/>
  <c r="M36" i="18"/>
  <c r="N36" i="18"/>
  <c r="P36" i="18" s="1"/>
  <c r="O36" i="18"/>
  <c r="M56" i="18"/>
  <c r="P56" i="18" s="1"/>
  <c r="N56" i="18"/>
  <c r="O56" i="18"/>
  <c r="Q56" i="18" s="1"/>
  <c r="M12" i="18"/>
  <c r="N12" i="18"/>
  <c r="O12" i="18"/>
  <c r="Q12" i="18" s="1"/>
  <c r="M38" i="18"/>
  <c r="N38" i="18"/>
  <c r="R38" i="18" s="1"/>
  <c r="O38" i="18"/>
  <c r="Q38" i="18"/>
  <c r="M18" i="18"/>
  <c r="R18" i="18" s="1"/>
  <c r="N18" i="18"/>
  <c r="O18" i="18"/>
  <c r="M11" i="18"/>
  <c r="N11" i="18"/>
  <c r="O11" i="18"/>
  <c r="M24" i="18"/>
  <c r="N24" i="18"/>
  <c r="O24" i="18"/>
  <c r="M47" i="18"/>
  <c r="N47" i="18"/>
  <c r="O47" i="18"/>
  <c r="M23" i="18"/>
  <c r="N23" i="18"/>
  <c r="P23" i="18" s="1"/>
  <c r="O23" i="18"/>
  <c r="M11" i="21"/>
  <c r="N11" i="21"/>
  <c r="O11" i="21"/>
  <c r="M13" i="21"/>
  <c r="N13" i="21"/>
  <c r="P13" i="21" s="1"/>
  <c r="O13" i="21"/>
  <c r="M14" i="21"/>
  <c r="N14" i="21"/>
  <c r="O14" i="21"/>
  <c r="M15" i="21"/>
  <c r="N15" i="21"/>
  <c r="O15" i="21"/>
  <c r="R15" i="21" s="1"/>
  <c r="M26" i="20"/>
  <c r="Q26" i="20" s="1"/>
  <c r="N26" i="20"/>
  <c r="P26" i="20" s="1"/>
  <c r="S26" i="20" s="1"/>
  <c r="O26" i="20"/>
  <c r="M27" i="20"/>
  <c r="N27" i="20"/>
  <c r="O27" i="20"/>
  <c r="M23" i="20"/>
  <c r="N23" i="20"/>
  <c r="O23" i="20"/>
  <c r="M11" i="20"/>
  <c r="N11" i="20"/>
  <c r="O11" i="20"/>
  <c r="M28" i="20"/>
  <c r="N28" i="20"/>
  <c r="O28" i="20"/>
  <c r="M20" i="20"/>
  <c r="N20" i="20"/>
  <c r="O20" i="20"/>
  <c r="M13" i="20"/>
  <c r="N13" i="20"/>
  <c r="O13" i="20"/>
  <c r="M29" i="20"/>
  <c r="R29" i="20" s="1"/>
  <c r="N29" i="20"/>
  <c r="O29" i="20"/>
  <c r="M14" i="20"/>
  <c r="N14" i="20"/>
  <c r="O14" i="20"/>
  <c r="M12" i="20"/>
  <c r="N12" i="20"/>
  <c r="O12" i="20"/>
  <c r="M16" i="20"/>
  <c r="N16" i="20"/>
  <c r="O16" i="20"/>
  <c r="Q16" i="20" s="1"/>
  <c r="M22" i="20"/>
  <c r="R22" i="20" s="1"/>
  <c r="N22" i="20"/>
  <c r="O22" i="20"/>
  <c r="M30" i="20"/>
  <c r="N30" i="20"/>
  <c r="P30" i="20" s="1"/>
  <c r="O30" i="20"/>
  <c r="M18" i="20"/>
  <c r="N18" i="20"/>
  <c r="O18" i="20"/>
  <c r="M19" i="20"/>
  <c r="N19" i="20"/>
  <c r="O19" i="20"/>
  <c r="M25" i="20"/>
  <c r="P25" i="20" s="1"/>
  <c r="N25" i="20"/>
  <c r="O25" i="20"/>
  <c r="M17" i="20"/>
  <c r="N17" i="20"/>
  <c r="P17" i="20" s="1"/>
  <c r="O17" i="20"/>
  <c r="M20" i="2"/>
  <c r="N20" i="2"/>
  <c r="O20" i="2"/>
  <c r="M18" i="2"/>
  <c r="N18" i="2"/>
  <c r="O18" i="2"/>
  <c r="M15" i="2"/>
  <c r="N15" i="2"/>
  <c r="O15" i="2"/>
  <c r="M35" i="2"/>
  <c r="Q35" i="2" s="1"/>
  <c r="N35" i="2"/>
  <c r="P35" i="2" s="1"/>
  <c r="O35" i="2"/>
  <c r="M36" i="2"/>
  <c r="N36" i="2"/>
  <c r="O36" i="2"/>
  <c r="M14" i="2"/>
  <c r="N14" i="2"/>
  <c r="O14" i="2"/>
  <c r="M37" i="2"/>
  <c r="N37" i="2"/>
  <c r="O37" i="2"/>
  <c r="M28" i="2"/>
  <c r="N28" i="2"/>
  <c r="O28" i="2"/>
  <c r="M12" i="2"/>
  <c r="N12" i="2"/>
  <c r="O12" i="2"/>
  <c r="M21" i="2"/>
  <c r="N21" i="2"/>
  <c r="O21" i="2"/>
  <c r="M24" i="2"/>
  <c r="N24" i="2"/>
  <c r="O24" i="2"/>
  <c r="M38" i="2"/>
  <c r="Q38" i="2" s="1"/>
  <c r="N38" i="2"/>
  <c r="O38" i="2"/>
  <c r="M11" i="2"/>
  <c r="N11" i="2"/>
  <c r="O11" i="2"/>
  <c r="M39" i="2"/>
  <c r="N39" i="2"/>
  <c r="R39" i="2" s="1"/>
  <c r="O39" i="2"/>
  <c r="M30" i="2"/>
  <c r="N30" i="2"/>
  <c r="O30" i="2"/>
  <c r="P30" i="2" s="1"/>
  <c r="M17" i="2"/>
  <c r="N17" i="2"/>
  <c r="O17" i="2"/>
  <c r="M16" i="2"/>
  <c r="N16" i="2"/>
  <c r="O16" i="2"/>
  <c r="M27" i="2"/>
  <c r="N27" i="2"/>
  <c r="O27" i="2"/>
  <c r="M32" i="2"/>
  <c r="N32" i="2"/>
  <c r="O32" i="2"/>
  <c r="M13" i="2"/>
  <c r="N13" i="2"/>
  <c r="O13" i="2"/>
  <c r="M23" i="2"/>
  <c r="P23" i="2" s="1"/>
  <c r="N23" i="2"/>
  <c r="O23" i="2"/>
  <c r="M29" i="2"/>
  <c r="N29" i="2"/>
  <c r="O29" i="2"/>
  <c r="M40" i="2"/>
  <c r="P40" i="2" s="1"/>
  <c r="N40" i="2"/>
  <c r="O40" i="2"/>
  <c r="M26" i="2"/>
  <c r="N26" i="2"/>
  <c r="O26" i="2"/>
  <c r="M19" i="2"/>
  <c r="N19" i="2"/>
  <c r="O19" i="2"/>
  <c r="M22" i="2"/>
  <c r="N22" i="2"/>
  <c r="O22" i="2"/>
  <c r="M25" i="2"/>
  <c r="N25" i="2"/>
  <c r="O25" i="2"/>
  <c r="M37" i="18"/>
  <c r="N37" i="18"/>
  <c r="O37" i="18"/>
  <c r="O12" i="21"/>
  <c r="N12" i="21"/>
  <c r="M12" i="21"/>
  <c r="O21" i="20"/>
  <c r="N21" i="20"/>
  <c r="M21" i="20"/>
  <c r="O24" i="20"/>
  <c r="N24" i="20"/>
  <c r="M24" i="20"/>
  <c r="O15" i="20"/>
  <c r="N15" i="20"/>
  <c r="M15" i="20"/>
  <c r="O13" i="19"/>
  <c r="N13" i="19"/>
  <c r="M13" i="19"/>
  <c r="O11" i="19"/>
  <c r="N11" i="19"/>
  <c r="M11" i="19"/>
  <c r="O44" i="18"/>
  <c r="N44" i="18"/>
  <c r="M44" i="18"/>
  <c r="O13" i="17"/>
  <c r="N13" i="17"/>
  <c r="M13" i="17"/>
  <c r="O12" i="17"/>
  <c r="N12" i="17"/>
  <c r="P12" i="17" s="1"/>
  <c r="M12" i="17"/>
  <c r="O11" i="17"/>
  <c r="N11" i="17"/>
  <c r="M11" i="17"/>
  <c r="R11" i="17" s="1"/>
  <c r="O11" i="12"/>
  <c r="N11" i="12"/>
  <c r="M11" i="12"/>
  <c r="O12" i="12"/>
  <c r="N12" i="12"/>
  <c r="M12" i="12"/>
  <c r="R17" i="19" l="1"/>
  <c r="P12" i="19"/>
  <c r="Q17" i="19"/>
  <c r="Q12" i="19"/>
  <c r="S12" i="19" s="1"/>
  <c r="Q15" i="19"/>
  <c r="P15" i="19"/>
  <c r="P14" i="19"/>
  <c r="Q13" i="19"/>
  <c r="Q14" i="18"/>
  <c r="S14" i="18" s="1"/>
  <c r="Q53" i="18"/>
  <c r="S53" i="18" s="1"/>
  <c r="P51" i="18"/>
  <c r="P55" i="18"/>
  <c r="P52" i="18"/>
  <c r="R55" i="18"/>
  <c r="R46" i="18"/>
  <c r="P47" i="18"/>
  <c r="P24" i="18"/>
  <c r="P11" i="18"/>
  <c r="P18" i="18"/>
  <c r="P38" i="18"/>
  <c r="S38" i="18" s="1"/>
  <c r="P12" i="18"/>
  <c r="S12" i="18" s="1"/>
  <c r="R12" i="18"/>
  <c r="P15" i="18"/>
  <c r="P32" i="18"/>
  <c r="P34" i="18"/>
  <c r="Q34" i="18"/>
  <c r="S34" i="18" s="1"/>
  <c r="S46" i="18"/>
  <c r="P27" i="18"/>
  <c r="P35" i="18"/>
  <c r="P21" i="18"/>
  <c r="P43" i="18"/>
  <c r="P40" i="18"/>
  <c r="Q40" i="18"/>
  <c r="S40" i="18" s="1"/>
  <c r="S45" i="18"/>
  <c r="P19" i="18"/>
  <c r="S19" i="18" s="1"/>
  <c r="P25" i="18"/>
  <c r="P30" i="18"/>
  <c r="P22" i="18"/>
  <c r="S31" i="18"/>
  <c r="Q42" i="18"/>
  <c r="S42" i="18" s="1"/>
  <c r="P16" i="18"/>
  <c r="P41" i="18"/>
  <c r="Q29" i="18"/>
  <c r="R29" i="18"/>
  <c r="P29" i="18"/>
  <c r="S29" i="18" s="1"/>
  <c r="Q41" i="18"/>
  <c r="S41" i="18" s="1"/>
  <c r="R49" i="18"/>
  <c r="P33" i="18"/>
  <c r="Q33" i="18"/>
  <c r="P39" i="18"/>
  <c r="P20" i="18"/>
  <c r="P28" i="18"/>
  <c r="P15" i="21"/>
  <c r="Q15" i="21"/>
  <c r="S15" i="21" s="1"/>
  <c r="R14" i="21"/>
  <c r="P14" i="21"/>
  <c r="Q14" i="21"/>
  <c r="Q13" i="21"/>
  <c r="S13" i="21" s="1"/>
  <c r="R13" i="21"/>
  <c r="P11" i="21"/>
  <c r="Q29" i="20"/>
  <c r="P19" i="20"/>
  <c r="S19" i="20" s="1"/>
  <c r="P18" i="20"/>
  <c r="Q22" i="20"/>
  <c r="P12" i="20"/>
  <c r="P27" i="20"/>
  <c r="R18" i="20"/>
  <c r="R26" i="20"/>
  <c r="Q17" i="20"/>
  <c r="Q30" i="20"/>
  <c r="S30" i="20" s="1"/>
  <c r="Q28" i="20"/>
  <c r="P29" i="20"/>
  <c r="Q13" i="20"/>
  <c r="P23" i="20"/>
  <c r="S17" i="20"/>
  <c r="R17" i="20"/>
  <c r="R25" i="20"/>
  <c r="Q25" i="20"/>
  <c r="S25" i="20" s="1"/>
  <c r="Q19" i="20"/>
  <c r="R19" i="20"/>
  <c r="Q18" i="20"/>
  <c r="P22" i="20"/>
  <c r="S22" i="20" s="1"/>
  <c r="R16" i="20"/>
  <c r="P16" i="20"/>
  <c r="S16" i="20" s="1"/>
  <c r="R12" i="20"/>
  <c r="Q12" i="20"/>
  <c r="S12" i="20" s="1"/>
  <c r="R14" i="20"/>
  <c r="P14" i="20"/>
  <c r="Q14" i="20"/>
  <c r="S14" i="20" s="1"/>
  <c r="P13" i="20"/>
  <c r="S13" i="20" s="1"/>
  <c r="R13" i="20"/>
  <c r="P20" i="20"/>
  <c r="P11" i="20"/>
  <c r="Q23" i="20"/>
  <c r="S23" i="20" s="1"/>
  <c r="R23" i="20"/>
  <c r="P22" i="2"/>
  <c r="Q29" i="2"/>
  <c r="R32" i="2"/>
  <c r="Q39" i="2"/>
  <c r="P21" i="2"/>
  <c r="Q40" i="2"/>
  <c r="S40" i="2" s="1"/>
  <c r="Q30" i="2"/>
  <c r="S30" i="2" s="1"/>
  <c r="P37" i="2"/>
  <c r="S35" i="2"/>
  <c r="P38" i="2"/>
  <c r="S38" i="2" s="1"/>
  <c r="Q13" i="2"/>
  <c r="P28" i="2"/>
  <c r="S13" i="16"/>
  <c r="P12" i="16"/>
  <c r="R18" i="16"/>
  <c r="R19" i="16"/>
  <c r="Q14" i="16"/>
  <c r="S12" i="16"/>
  <c r="Q12" i="16"/>
  <c r="R25" i="16"/>
  <c r="Q22" i="16"/>
  <c r="P21" i="16"/>
  <c r="Q17" i="16"/>
  <c r="Q15" i="16"/>
  <c r="S15" i="16" s="1"/>
  <c r="Q11" i="16"/>
  <c r="Q23" i="16"/>
  <c r="S23" i="16" s="1"/>
  <c r="P18" i="16"/>
  <c r="P19" i="16"/>
  <c r="P25" i="16"/>
  <c r="R16" i="16"/>
  <c r="P17" i="16"/>
  <c r="R26" i="16"/>
  <c r="P11" i="16"/>
  <c r="S11" i="16" s="1"/>
  <c r="R20" i="16"/>
  <c r="P14" i="16"/>
  <c r="S14" i="16" s="1"/>
  <c r="R24" i="16"/>
  <c r="P22" i="16"/>
  <c r="S22" i="16" s="1"/>
  <c r="Q26" i="16"/>
  <c r="R12" i="16"/>
  <c r="Q20" i="16"/>
  <c r="R15" i="16"/>
  <c r="Q24" i="16"/>
  <c r="R23" i="16"/>
  <c r="S17" i="16"/>
  <c r="R21" i="16"/>
  <c r="R17" i="16"/>
  <c r="Q18" i="16"/>
  <c r="P26" i="16"/>
  <c r="R11" i="16"/>
  <c r="Q19" i="16"/>
  <c r="S19" i="16" s="1"/>
  <c r="P20" i="16"/>
  <c r="R14" i="16"/>
  <c r="Q25" i="16"/>
  <c r="P24" i="16"/>
  <c r="S24" i="16" s="1"/>
  <c r="R22" i="16"/>
  <c r="Q21" i="16"/>
  <c r="S21" i="16" s="1"/>
  <c r="P16" i="16"/>
  <c r="S16" i="16" s="1"/>
  <c r="Q25" i="2"/>
  <c r="P25" i="2"/>
  <c r="R19" i="2"/>
  <c r="P26" i="2"/>
  <c r="R29" i="2"/>
  <c r="P13" i="2"/>
  <c r="Q32" i="2"/>
  <c r="P27" i="2"/>
  <c r="R16" i="2"/>
  <c r="P17" i="2"/>
  <c r="P11" i="2"/>
  <c r="R24" i="2"/>
  <c r="P24" i="2"/>
  <c r="R12" i="2"/>
  <c r="Q14" i="2"/>
  <c r="R15" i="2"/>
  <c r="R28" i="20"/>
  <c r="R20" i="20"/>
  <c r="Q20" i="20"/>
  <c r="S20" i="20" s="1"/>
  <c r="P28" i="20"/>
  <c r="R11" i="20"/>
  <c r="Q11" i="20"/>
  <c r="R27" i="20"/>
  <c r="Q27" i="20"/>
  <c r="S27" i="20" s="1"/>
  <c r="S17" i="19"/>
  <c r="S14" i="19"/>
  <c r="R14" i="19"/>
  <c r="Q16" i="19"/>
  <c r="S16" i="19" s="1"/>
  <c r="R16" i="19"/>
  <c r="R15" i="19"/>
  <c r="R13" i="19"/>
  <c r="S55" i="18"/>
  <c r="S56" i="18"/>
  <c r="R11" i="18"/>
  <c r="Q18" i="18"/>
  <c r="S18" i="18" s="1"/>
  <c r="R32" i="18"/>
  <c r="Q55" i="18"/>
  <c r="R21" i="18"/>
  <c r="Q43" i="18"/>
  <c r="S43" i="18" s="1"/>
  <c r="R30" i="18"/>
  <c r="Q22" i="18"/>
  <c r="R50" i="18"/>
  <c r="Q49" i="18"/>
  <c r="S49" i="18" s="1"/>
  <c r="R28" i="18"/>
  <c r="R24" i="18"/>
  <c r="Q11" i="18"/>
  <c r="R15" i="18"/>
  <c r="Q32" i="18"/>
  <c r="S32" i="18" s="1"/>
  <c r="R54" i="18"/>
  <c r="Q21" i="18"/>
  <c r="R25" i="18"/>
  <c r="Q30" i="18"/>
  <c r="S30" i="18" s="1"/>
  <c r="R51" i="18"/>
  <c r="Q50" i="18"/>
  <c r="S50" i="18" s="1"/>
  <c r="R20" i="18"/>
  <c r="Q28" i="18"/>
  <c r="S28" i="18" s="1"/>
  <c r="R47" i="18"/>
  <c r="Q24" i="18"/>
  <c r="S24" i="18" s="1"/>
  <c r="R17" i="18"/>
  <c r="Q15" i="18"/>
  <c r="S15" i="18" s="1"/>
  <c r="R35" i="18"/>
  <c r="Q54" i="18"/>
  <c r="S54" i="18" s="1"/>
  <c r="R13" i="18"/>
  <c r="Q25" i="18"/>
  <c r="S25" i="18" s="1"/>
  <c r="R16" i="18"/>
  <c r="Q51" i="18"/>
  <c r="S51" i="18" s="1"/>
  <c r="R48" i="18"/>
  <c r="Q20" i="18"/>
  <c r="S20" i="18" s="1"/>
  <c r="R23" i="18"/>
  <c r="Q47" i="18"/>
  <c r="S47" i="18" s="1"/>
  <c r="R36" i="18"/>
  <c r="Q17" i="18"/>
  <c r="S17" i="18" s="1"/>
  <c r="R27" i="18"/>
  <c r="Q35" i="18"/>
  <c r="S35" i="18" s="1"/>
  <c r="R26" i="18"/>
  <c r="Q13" i="18"/>
  <c r="S13" i="18" s="1"/>
  <c r="Q16" i="18"/>
  <c r="S16" i="18" s="1"/>
  <c r="Q48" i="18"/>
  <c r="S48" i="18" s="1"/>
  <c r="Q23" i="18"/>
  <c r="S23" i="18" s="1"/>
  <c r="R56" i="18"/>
  <c r="Q36" i="18"/>
  <c r="S36" i="18" s="1"/>
  <c r="R14" i="18"/>
  <c r="Q27" i="18"/>
  <c r="S27" i="18" s="1"/>
  <c r="R19" i="18"/>
  <c r="Q26" i="18"/>
  <c r="S26" i="18" s="1"/>
  <c r="R42" i="18"/>
  <c r="Q52" i="18"/>
  <c r="S52" i="18" s="1"/>
  <c r="R33" i="18"/>
  <c r="Q39" i="18"/>
  <c r="R11" i="21"/>
  <c r="Q11" i="21"/>
  <c r="S11" i="21" s="1"/>
  <c r="R30" i="20"/>
  <c r="R21" i="20"/>
  <c r="R15" i="20"/>
  <c r="Q11" i="12"/>
  <c r="P15" i="2"/>
  <c r="S15" i="2" s="1"/>
  <c r="P36" i="2"/>
  <c r="P18" i="2"/>
  <c r="Q37" i="2"/>
  <c r="S37" i="2" s="1"/>
  <c r="R14" i="2"/>
  <c r="P20" i="2"/>
  <c r="Q16" i="2"/>
  <c r="R26" i="2"/>
  <c r="P29" i="2"/>
  <c r="S29" i="2" s="1"/>
  <c r="R17" i="2"/>
  <c r="P39" i="2"/>
  <c r="S39" i="2" s="1"/>
  <c r="Q24" i="2"/>
  <c r="R28" i="2"/>
  <c r="P14" i="2"/>
  <c r="S14" i="2" s="1"/>
  <c r="Q15" i="2"/>
  <c r="R25" i="2"/>
  <c r="Q26" i="2"/>
  <c r="S26" i="2" s="1"/>
  <c r="R23" i="2"/>
  <c r="P32" i="2"/>
  <c r="S32" i="2" s="1"/>
  <c r="Q17" i="2"/>
  <c r="R11" i="2"/>
  <c r="Q28" i="2"/>
  <c r="S28" i="2" s="1"/>
  <c r="R36" i="2"/>
  <c r="Q12" i="2"/>
  <c r="R22" i="2"/>
  <c r="Q23" i="2"/>
  <c r="S23" i="2" s="1"/>
  <c r="R27" i="2"/>
  <c r="Q11" i="2"/>
  <c r="S11" i="2" s="1"/>
  <c r="R21" i="2"/>
  <c r="Q36" i="2"/>
  <c r="R18" i="2"/>
  <c r="P12" i="2"/>
  <c r="S12" i="2" s="1"/>
  <c r="Q22" i="2"/>
  <c r="S22" i="2" s="1"/>
  <c r="R40" i="2"/>
  <c r="Q27" i="2"/>
  <c r="S27" i="2" s="1"/>
  <c r="R30" i="2"/>
  <c r="Q21" i="2"/>
  <c r="S21" i="2" s="1"/>
  <c r="R37" i="2"/>
  <c r="Q18" i="2"/>
  <c r="Q19" i="2"/>
  <c r="R13" i="2"/>
  <c r="R38" i="2"/>
  <c r="R35" i="2"/>
  <c r="P19" i="2"/>
  <c r="P16" i="2"/>
  <c r="S16" i="2" s="1"/>
  <c r="R20" i="2"/>
  <c r="Q20" i="2"/>
  <c r="R37" i="18"/>
  <c r="Q13" i="17"/>
  <c r="P37" i="18"/>
  <c r="Q37" i="18"/>
  <c r="Q12" i="17"/>
  <c r="R44" i="18"/>
  <c r="R24" i="20"/>
  <c r="P12" i="21"/>
  <c r="R11" i="12"/>
  <c r="P12" i="12"/>
  <c r="P13" i="17"/>
  <c r="R13" i="17"/>
  <c r="R12" i="17"/>
  <c r="P15" i="20"/>
  <c r="Q15" i="20"/>
  <c r="R11" i="19"/>
  <c r="P13" i="19"/>
  <c r="P44" i="18"/>
  <c r="Q44" i="18"/>
  <c r="Q12" i="21"/>
  <c r="R12" i="21"/>
  <c r="P24" i="20"/>
  <c r="Q24" i="20"/>
  <c r="P21" i="20"/>
  <c r="Q21" i="20"/>
  <c r="Q11" i="19"/>
  <c r="P11" i="19"/>
  <c r="S12" i="17"/>
  <c r="S13" i="17"/>
  <c r="P11" i="17"/>
  <c r="Q11" i="17"/>
  <c r="Q12" i="12"/>
  <c r="R12" i="12"/>
  <c r="P11" i="12"/>
  <c r="S13" i="19" l="1"/>
  <c r="S15" i="19"/>
  <c r="S21" i="18"/>
  <c r="S11" i="18"/>
  <c r="S33" i="18"/>
  <c r="S39" i="18"/>
  <c r="S22" i="18"/>
  <c r="S14" i="21"/>
  <c r="S28" i="20"/>
  <c r="S18" i="20"/>
  <c r="S11" i="20"/>
  <c r="S29" i="20"/>
  <c r="S11" i="12"/>
  <c r="S13" i="2"/>
  <c r="S19" i="2"/>
  <c r="S17" i="2"/>
  <c r="S24" i="2"/>
  <c r="S20" i="16"/>
  <c r="S18" i="16"/>
  <c r="S25" i="16"/>
  <c r="S26" i="16"/>
  <c r="S25" i="2"/>
  <c r="S12" i="12"/>
  <c r="S36" i="2"/>
  <c r="S20" i="2"/>
  <c r="S18" i="2"/>
  <c r="S11" i="19"/>
  <c r="S12" i="21"/>
  <c r="S37" i="18"/>
  <c r="S15" i="20"/>
  <c r="S24" i="20"/>
  <c r="S44" i="18"/>
  <c r="S21" i="20"/>
  <c r="S11" i="17"/>
  <c r="M31" i="2" l="1"/>
  <c r="N31" i="2"/>
  <c r="O31" i="2"/>
  <c r="M34" i="2"/>
  <c r="N34" i="2"/>
  <c r="O34" i="2"/>
  <c r="R34" i="2" l="1"/>
  <c r="R31" i="2"/>
  <c r="Q34" i="2"/>
  <c r="Q31" i="2"/>
  <c r="P34" i="2"/>
  <c r="P31" i="2"/>
  <c r="S31" i="2" l="1"/>
  <c r="S34" i="2"/>
  <c r="M33" i="2" l="1"/>
  <c r="N33" i="2"/>
  <c r="O33" i="2"/>
  <c r="R33" i="2" l="1"/>
  <c r="P33" i="2"/>
  <c r="Q33" i="2"/>
  <c r="S33" i="2" l="1"/>
</calcChain>
</file>

<file path=xl/sharedStrings.xml><?xml version="1.0" encoding="utf-8"?>
<sst xmlns="http://schemas.openxmlformats.org/spreadsheetml/2006/main" count="948" uniqueCount="242">
  <si>
    <t>š</t>
  </si>
  <si>
    <t>raz</t>
  </si>
  <si>
    <t>Točke skupaj</t>
  </si>
  <si>
    <t>Skupaj točk</t>
  </si>
  <si>
    <t>Mesto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</si>
  <si>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</si>
  <si>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</si>
  <si>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</si>
  <si>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</si>
  <si>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</si>
  <si>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</si>
  <si>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</si>
  <si>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</si>
  <si>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Maša</t>
  </si>
  <si>
    <t>Žan</t>
  </si>
  <si>
    <t>Cene</t>
  </si>
  <si>
    <t>Jan</t>
  </si>
  <si>
    <t>OŠ</t>
  </si>
  <si>
    <t>Janez</t>
  </si>
  <si>
    <t>Urban</t>
  </si>
  <si>
    <t>Nejc</t>
  </si>
  <si>
    <t>Tavčar</t>
  </si>
  <si>
    <t>Klemen</t>
  </si>
  <si>
    <t>Miklavčič</t>
  </si>
  <si>
    <t>Tibor</t>
  </si>
  <si>
    <t>Strel</t>
  </si>
  <si>
    <t>Jurij</t>
  </si>
  <si>
    <t>Mencinger</t>
  </si>
  <si>
    <t>Nac</t>
  </si>
  <si>
    <t>Medja</t>
  </si>
  <si>
    <t>Jaša</t>
  </si>
  <si>
    <t>Kavčič</t>
  </si>
  <si>
    <t>Ana</t>
  </si>
  <si>
    <t>Iskra</t>
  </si>
  <si>
    <t>Stanonik</t>
  </si>
  <si>
    <t>Tim</t>
  </si>
  <si>
    <t>Debeljak</t>
  </si>
  <si>
    <t>Vesel</t>
  </si>
  <si>
    <t>Resman</t>
  </si>
  <si>
    <t>Ažbe</t>
  </si>
  <si>
    <t>Alič</t>
  </si>
  <si>
    <t>Tine</t>
  </si>
  <si>
    <t>Larisi</t>
  </si>
  <si>
    <t>Vid</t>
  </si>
  <si>
    <t>Pogorevc</t>
  </si>
  <si>
    <t>Škerjanec</t>
  </si>
  <si>
    <t>Novšak Janković</t>
  </si>
  <si>
    <t>Timotej</t>
  </si>
  <si>
    <t>Jakob</t>
  </si>
  <si>
    <t>Anže</t>
  </si>
  <si>
    <t>Bor</t>
  </si>
  <si>
    <t>Nace</t>
  </si>
  <si>
    <t>Pisk</t>
  </si>
  <si>
    <t>Kos</t>
  </si>
  <si>
    <t>Rožle</t>
  </si>
  <si>
    <t>Filip</t>
  </si>
  <si>
    <t>Gaber</t>
  </si>
  <si>
    <t>Erzar</t>
  </si>
  <si>
    <t>Jure</t>
  </si>
  <si>
    <t>Krivic</t>
  </si>
  <si>
    <t>Kafol</t>
  </si>
  <si>
    <t>Jaka</t>
  </si>
  <si>
    <t>Tilen</t>
  </si>
  <si>
    <t>Tajda</t>
  </si>
  <si>
    <t>Krek</t>
  </si>
  <si>
    <t>Karin</t>
  </si>
  <si>
    <t>Jakopič</t>
  </si>
  <si>
    <t>Nuša</t>
  </si>
  <si>
    <t>Berlot</t>
  </si>
  <si>
    <t>Katjuša</t>
  </si>
  <si>
    <t>Kikel</t>
  </si>
  <si>
    <t>Brina</t>
  </si>
  <si>
    <t>Nika</t>
  </si>
  <si>
    <t>Odar</t>
  </si>
  <si>
    <t>Ajda</t>
  </si>
  <si>
    <t>Bogataj</t>
  </si>
  <si>
    <t>Viktorija</t>
  </si>
  <si>
    <t>Konič</t>
  </si>
  <si>
    <t>1.boljši</t>
  </si>
  <si>
    <t>2.boljši</t>
  </si>
  <si>
    <t>3.boljši</t>
  </si>
  <si>
    <t>BIB</t>
  </si>
  <si>
    <t>Lara</t>
  </si>
  <si>
    <t>Jensterle</t>
  </si>
  <si>
    <t>Agata</t>
  </si>
  <si>
    <t>Manca</t>
  </si>
  <si>
    <t>Žmitek</t>
  </si>
  <si>
    <t>Grm</t>
  </si>
  <si>
    <t>Daša</t>
  </si>
  <si>
    <t>Klančnik</t>
  </si>
  <si>
    <t>Zupan</t>
  </si>
  <si>
    <t>Hudobivnik</t>
  </si>
  <si>
    <t>Jurkovič Kavčič</t>
  </si>
  <si>
    <t>Aljaž</t>
  </si>
  <si>
    <t>Vito</t>
  </si>
  <si>
    <t>Jančič</t>
  </si>
  <si>
    <t>Tadej</t>
  </si>
  <si>
    <t>Nik</t>
  </si>
  <si>
    <t>Matic</t>
  </si>
  <si>
    <t>Voranc</t>
  </si>
  <si>
    <t>Tomaž</t>
  </si>
  <si>
    <t>Šturm</t>
  </si>
  <si>
    <t>Noah</t>
  </si>
  <si>
    <t>Erik</t>
  </si>
  <si>
    <t xml:space="preserve">Kovačič </t>
  </si>
  <si>
    <t>David</t>
  </si>
  <si>
    <t>Volk</t>
  </si>
  <si>
    <t>Pintar</t>
  </si>
  <si>
    <t>Liam</t>
  </si>
  <si>
    <t>Čadež</t>
  </si>
  <si>
    <t>Jošt</t>
  </si>
  <si>
    <t>Rogelj</t>
  </si>
  <si>
    <t>Ime</t>
  </si>
  <si>
    <t>Priimek</t>
  </si>
  <si>
    <t>Ožbej</t>
  </si>
  <si>
    <t>Urh</t>
  </si>
  <si>
    <t>PODROČNO PRVENSTVO V SMUČARSKIH SKOKIH Z ALPSKIMI SMUČMI ZA OSNOVNE ŠOLE   
Žiri: 30.1.2025</t>
  </si>
  <si>
    <t>Organizator: SSK Norica Žiri</t>
  </si>
  <si>
    <t>Deklice 1. in 2. razred - Letnik 2017,2018 - šolske</t>
  </si>
  <si>
    <t>Deklice 1. in 2. razred - Letnik 2017,2018 - klubske</t>
  </si>
  <si>
    <t>Vida</t>
  </si>
  <si>
    <t>Vesna</t>
  </si>
  <si>
    <t>Lili</t>
  </si>
  <si>
    <t>Tratnik</t>
  </si>
  <si>
    <t>Meta</t>
  </si>
  <si>
    <t>Rebeka</t>
  </si>
  <si>
    <t>Jamnik</t>
  </si>
  <si>
    <t>Lia</t>
  </si>
  <si>
    <t>Naomi</t>
  </si>
  <si>
    <t>Tušek</t>
  </si>
  <si>
    <t>Katarina</t>
  </si>
  <si>
    <t xml:space="preserve">Mikelj </t>
  </si>
  <si>
    <t>Podbevšek</t>
  </si>
  <si>
    <t>Neli</t>
  </si>
  <si>
    <t>Rejc</t>
  </si>
  <si>
    <t>Taja</t>
  </si>
  <si>
    <t>Petrič</t>
  </si>
  <si>
    <t>MLINAR</t>
  </si>
  <si>
    <t>OSNOVNA ŠOLA POLJANE, 4223 POLJANE</t>
  </si>
  <si>
    <t>OSNOVNA ŠOLA DOB</t>
  </si>
  <si>
    <t>OSNOVNA ŠOLA DR. JANEZA MENCINGERJA BOHINJSKA BISTRICA</t>
  </si>
  <si>
    <t>OSNOVNA ŠOLA KRIŽE</t>
  </si>
  <si>
    <t>OSNOVNA ŠOLA BISTRICA</t>
  </si>
  <si>
    <t>OSNOVNA ŠOLA TRŽIČ</t>
  </si>
  <si>
    <t>OSNOVNA ŠOLA ŽIRI</t>
  </si>
  <si>
    <t>Elena</t>
  </si>
  <si>
    <t>Prezelj</t>
  </si>
  <si>
    <t>Mlinar</t>
  </si>
  <si>
    <t>Tinauer</t>
  </si>
  <si>
    <t>Potočnik</t>
  </si>
  <si>
    <t>Oblak</t>
  </si>
  <si>
    <t>Tin</t>
  </si>
  <si>
    <t>Kogoj</t>
  </si>
  <si>
    <t>Stergar</t>
  </si>
  <si>
    <t>Aljoša</t>
  </si>
  <si>
    <t>Pirc</t>
  </si>
  <si>
    <t>Mohor</t>
  </si>
  <si>
    <t>Žiga</t>
  </si>
  <si>
    <t>Filip Noe</t>
  </si>
  <si>
    <t>Eržen</t>
  </si>
  <si>
    <t>Guna</t>
  </si>
  <si>
    <t>Tit</t>
  </si>
  <si>
    <t>Koprivnik</t>
  </si>
  <si>
    <t>Matej</t>
  </si>
  <si>
    <t xml:space="preserve">Rauter </t>
  </si>
  <si>
    <t>OSNOVNA ŠOLA GORJE</t>
  </si>
  <si>
    <t>OSNOVNA ŠOLA ŽIROVNICA</t>
  </si>
  <si>
    <t>Gmajnar</t>
  </si>
  <si>
    <t>Anej</t>
  </si>
  <si>
    <t>Boštjančič</t>
  </si>
  <si>
    <t>Dečki 1. in 2. razred - Letnik 2017, 2018 - šolski</t>
  </si>
  <si>
    <t>Dečki 1. in 2. razred - Letnik 2017,2018 - klubski</t>
  </si>
  <si>
    <t>Deklice 3. in 4. razred - Letnik 2015, 2016 - šolske</t>
  </si>
  <si>
    <t>Deklice 3. in 4. razred - Letnik 2015, 2016 - klubske</t>
  </si>
  <si>
    <t>Dečki 3. in 4. razred - Letnik 2015, 2016 - šolski</t>
  </si>
  <si>
    <t>Dečki 3. in 4. razred - Letnik 2015, 2016 - klubski</t>
  </si>
  <si>
    <t>Zala</t>
  </si>
  <si>
    <t>Eva</t>
  </si>
  <si>
    <t>Pustovrh Krivec</t>
  </si>
  <si>
    <t>Julija</t>
  </si>
  <si>
    <t>Lajevec</t>
  </si>
  <si>
    <t>Sofia</t>
  </si>
  <si>
    <t>Popeta</t>
  </si>
  <si>
    <t>Dolinar</t>
  </si>
  <si>
    <t>Petra</t>
  </si>
  <si>
    <t>Rezar</t>
  </si>
  <si>
    <t>Naja</t>
  </si>
  <si>
    <t>PINTAR</t>
  </si>
  <si>
    <t>Tamara</t>
  </si>
  <si>
    <t>Klemenčič</t>
  </si>
  <si>
    <t>Zajc</t>
  </si>
  <si>
    <t>Metka</t>
  </si>
  <si>
    <t>Štefe</t>
  </si>
  <si>
    <t>Klofutar</t>
  </si>
  <si>
    <t>Bence</t>
  </si>
  <si>
    <t>Arne</t>
  </si>
  <si>
    <t>Vončina</t>
  </si>
  <si>
    <t>Kogej</t>
  </si>
  <si>
    <t>Kosmač</t>
  </si>
  <si>
    <t>Patrik</t>
  </si>
  <si>
    <t>Barič</t>
  </si>
  <si>
    <t>Peterka Vilar</t>
  </si>
  <si>
    <t>Maček Godec</t>
  </si>
  <si>
    <t>Luka</t>
  </si>
  <si>
    <t>Mlekuš</t>
  </si>
  <si>
    <t>Škantar</t>
  </si>
  <si>
    <t>Medved</t>
  </si>
  <si>
    <t>BAKARIČ</t>
  </si>
  <si>
    <t>Grohar</t>
  </si>
  <si>
    <t>Mežnar</t>
  </si>
  <si>
    <t>Rauter</t>
  </si>
  <si>
    <t>MARK</t>
  </si>
  <si>
    <t>ALBREHT</t>
  </si>
  <si>
    <t>AHAC</t>
  </si>
  <si>
    <t>ENIKO</t>
  </si>
  <si>
    <t>ANŽE</t>
  </si>
  <si>
    <t>ERZNOŽNIK</t>
  </si>
  <si>
    <t>LIAM</t>
  </si>
  <si>
    <t>JEREB</t>
  </si>
  <si>
    <t>ŠTEFAN</t>
  </si>
  <si>
    <t>KAVČIČ</t>
  </si>
  <si>
    <t>ADAM</t>
  </si>
  <si>
    <t>KURNIK</t>
  </si>
  <si>
    <t>STAŠ</t>
  </si>
  <si>
    <t>GAL</t>
  </si>
  <si>
    <t>NOVAK</t>
  </si>
  <si>
    <t>VID</t>
  </si>
  <si>
    <t>NIK</t>
  </si>
  <si>
    <t>STRUŠNIK</t>
  </si>
  <si>
    <t>ŽIGA</t>
  </si>
  <si>
    <t>ŠEGA</t>
  </si>
  <si>
    <t>NACE</t>
  </si>
  <si>
    <t>ŠPIK</t>
  </si>
  <si>
    <t>RENE</t>
  </si>
  <si>
    <t>TRČEK</t>
  </si>
  <si>
    <t>LOVRO</t>
  </si>
  <si>
    <t>ŽAKELJ</t>
  </si>
  <si>
    <t>MATIJA</t>
  </si>
  <si>
    <t>DOLINAR</t>
  </si>
  <si>
    <t>Tristan</t>
  </si>
  <si>
    <t>Oskar</t>
  </si>
  <si>
    <t xml:space="preserve">Gmajnar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</si>
</sst>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7" borderId="0" applyNumberFormat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5" borderId="1" xfId="0" applyFont="1" applyFill="1" applyBorder="1"/>
    <xf numFmtId="0" fontId="0" fillId="4" borderId="1" xfId="0" applyFill="1" applyBorder="1"/>
    <xf numFmtId="0" fontId="0" fillId="0" borderId="1" xfId="0" applyBorder="1"/>
    <xf numFmtId="0" fontId="6" fillId="0" borderId="1" xfId="0" applyFont="1" applyBorder="1"/>
    <xf numFmtId="0" fontId="0" fillId="0" borderId="9" xfId="0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0" fillId="4" borderId="6" xfId="0" applyFill="1" applyBorder="1"/>
    <xf numFmtId="0" fontId="1" fillId="5" borderId="5" xfId="0" applyFont="1" applyFill="1" applyBorder="1"/>
    <xf numFmtId="0" fontId="10" fillId="0" borderId="0" xfId="0" applyFont="1"/>
    <xf numFmtId="0" fontId="4" fillId="2" borderId="9" xfId="0" applyFont="1" applyFill="1" applyBorder="1"/>
    <xf numFmtId="0" fontId="0" fillId="0" borderId="3" xfId="0" applyBorder="1"/>
    <xf numFmtId="0" fontId="0" fillId="2" borderId="0" xfId="0" applyFill="1"/>
    <xf numFmtId="0" fontId="8" fillId="0" borderId="6" xfId="0" applyFont="1" applyBorder="1"/>
    <xf numFmtId="0" fontId="0" fillId="4" borderId="8" xfId="0" applyFill="1" applyBorder="1"/>
    <xf numFmtId="0" fontId="0" fillId="4" borderId="9" xfId="0" applyFill="1" applyBorder="1"/>
    <xf numFmtId="0" fontId="1" fillId="5" borderId="16" xfId="0" applyFont="1" applyFill="1" applyBorder="1"/>
    <xf numFmtId="0" fontId="8" fillId="0" borderId="8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2" fillId="2" borderId="10" xfId="0" applyFont="1" applyFill="1" applyBorder="1"/>
    <xf numFmtId="0" fontId="0" fillId="0" borderId="18" xfId="0" applyBorder="1"/>
    <xf numFmtId="0" fontId="9" fillId="6" borderId="26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8" fillId="0" borderId="17" xfId="0" applyFont="1" applyBorder="1"/>
    <xf numFmtId="0" fontId="0" fillId="0" borderId="13" xfId="0" applyBorder="1"/>
    <xf numFmtId="0" fontId="1" fillId="0" borderId="13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1" fillId="5" borderId="17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" fillId="5" borderId="20" xfId="0" applyFont="1" applyFill="1" applyBorder="1"/>
    <xf numFmtId="0" fontId="0" fillId="0" borderId="28" xfId="0" applyBorder="1"/>
    <xf numFmtId="0" fontId="0" fillId="0" borderId="29" xfId="0" applyBorder="1"/>
    <xf numFmtId="0" fontId="1" fillId="0" borderId="29" xfId="0" applyFont="1" applyBorder="1"/>
    <xf numFmtId="0" fontId="11" fillId="0" borderId="0" xfId="0" applyFont="1" applyAlignment="1">
      <alignment vertical="center"/>
    </xf>
    <xf numFmtId="0" fontId="5" fillId="2" borderId="17" xfId="0" applyFont="1" applyFill="1" applyBorder="1" applyAlignment="1">
      <alignment vertical="center"/>
    </xf>
    <xf numFmtId="0" fontId="0" fillId="0" borderId="5" xfId="0" applyBorder="1"/>
    <xf numFmtId="0" fontId="0" fillId="0" borderId="20" xfId="0" applyBorder="1" applyAlignment="1">
      <alignment horizontal="fill"/>
    </xf>
    <xf numFmtId="0" fontId="0" fillId="0" borderId="5" xfId="0" applyBorder="1" applyAlignment="1">
      <alignment horizontal="fill"/>
    </xf>
    <xf numFmtId="0" fontId="0" fillId="0" borderId="16" xfId="0" applyBorder="1" applyAlignment="1">
      <alignment horizontal="fill"/>
    </xf>
    <xf numFmtId="0" fontId="12" fillId="2" borderId="26" xfId="0" applyFont="1" applyFill="1" applyBorder="1" applyAlignment="1">
      <alignment vertical="center"/>
    </xf>
    <xf numFmtId="0" fontId="0" fillId="0" borderId="7" xfId="0" applyBorder="1"/>
    <xf numFmtId="0" fontId="6" fillId="0" borderId="0" xfId="0" applyFont="1"/>
    <xf numFmtId="0" fontId="0" fillId="0" borderId="16" xfId="0" applyBorder="1"/>
    <xf numFmtId="0" fontId="6" fillId="0" borderId="24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11" xfId="0" applyFont="1" applyBorder="1"/>
    <xf numFmtId="0" fontId="8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" fillId="0" borderId="32" xfId="0" applyFont="1" applyBorder="1"/>
    <xf numFmtId="0" fontId="6" fillId="0" borderId="33" xfId="0" applyFont="1" applyBorder="1"/>
    <xf numFmtId="0" fontId="0" fillId="4" borderId="32" xfId="0" applyFill="1" applyBorder="1"/>
    <xf numFmtId="0" fontId="0" fillId="4" borderId="33" xfId="0" applyFill="1" applyBorder="1"/>
    <xf numFmtId="0" fontId="4" fillId="2" borderId="22" xfId="0" applyFont="1" applyFill="1" applyBorder="1"/>
    <xf numFmtId="0" fontId="2" fillId="2" borderId="23" xfId="0" applyFont="1" applyFill="1" applyBorder="1"/>
    <xf numFmtId="0" fontId="8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34" xfId="0" applyFont="1" applyBorder="1"/>
    <xf numFmtId="0" fontId="0" fillId="0" borderId="35" xfId="0" applyBorder="1"/>
    <xf numFmtId="0" fontId="0" fillId="0" borderId="36" xfId="0" applyBorder="1"/>
    <xf numFmtId="0" fontId="8" fillId="0" borderId="8" xfId="0" applyFont="1" applyBorder="1" applyAlignment="1">
      <alignment horizontal="center"/>
    </xf>
    <xf numFmtId="0" fontId="0" fillId="0" borderId="37" xfId="0" applyBorder="1"/>
    <xf numFmtId="0" fontId="6" fillId="0" borderId="8" xfId="2" applyFont="1" applyFill="1" applyBorder="1" applyAlignment="1">
      <alignment horizontal="center"/>
    </xf>
    <xf numFmtId="0" fontId="0" fillId="0" borderId="12" xfId="0" applyBorder="1"/>
    <xf numFmtId="0" fontId="0" fillId="0" borderId="38" xfId="0" applyBorder="1"/>
    <xf numFmtId="0" fontId="0" fillId="0" borderId="39" xfId="0" applyBorder="1"/>
    <xf numFmtId="0" fontId="0" fillId="4" borderId="34" xfId="0" applyFill="1" applyBorder="1"/>
    <xf numFmtId="0" fontId="0" fillId="0" borderId="19" xfId="0" applyBorder="1"/>
    <xf numFmtId="0" fontId="0" fillId="0" borderId="10" xfId="0" applyBorder="1"/>
    <xf numFmtId="0" fontId="6" fillId="0" borderId="6" xfId="2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7" xfId="2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0" fillId="3" borderId="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2" borderId="2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</cellXfs>
  <cellStyles count="3">
    <cellStyle name="Navadno" xfId="0" builtinId="0"/>
    <cellStyle name="Navadno 2" xfId="1"/>
    <cellStyle name="Slabo" xfId="2" builtinId="27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7DA06F8E-256F-4506-BAA6-87FC3F81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7BDE1F1C-672A-48B9-807C-9A7C8F80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E06C3AF5-E1AA-4723-87F1-E69F970B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E9877BC9-E34D-44B7-BEFF-A87DACD3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F27CCACE-1C7D-4335-97C3-7FB1B2BC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441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E572792A-CD32-4742-94D4-9E4AF500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0613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83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ACEE260F-EBAD-4B1B-8AAF-88DE6029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211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A0107EC6-5AEC-409C-889F-029A4C47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383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8" name="Picture 2" descr="SLOSKI_SZS">
          <a:extLst>
            <a:ext uri="{FF2B5EF4-FFF2-40B4-BE49-F238E27FC236}">
              <a16:creationId xmlns:a16="http://schemas.microsoft.com/office/drawing/2014/main" xmlns="" id="{A0EAA157-EDF7-437D-9250-756C6357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211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9" name="Picture 1" descr="logo + znak">
          <a:extLst>
            <a:ext uri="{FF2B5EF4-FFF2-40B4-BE49-F238E27FC236}">
              <a16:creationId xmlns:a16="http://schemas.microsoft.com/office/drawing/2014/main" xmlns="" id="{6925F5F9-F2D9-411A-A9C7-9BFA5131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383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2FD188DF-6CB1-4955-9BA6-870A5912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569E3E00-CF2C-46DA-8933-AA569096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BEA224A4-9D66-49E1-8216-56109431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211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6DF8E2E8-F9F2-41C1-9D54-16B79BD9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383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8" name="Picture 2" descr="SLOSKI_SZS">
          <a:extLst>
            <a:ext uri="{FF2B5EF4-FFF2-40B4-BE49-F238E27FC236}">
              <a16:creationId xmlns:a16="http://schemas.microsoft.com/office/drawing/2014/main" xmlns="" id="{EC9D4828-7CEF-4753-B130-9126D1E1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211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9" name="Picture 1" descr="logo + znak">
          <a:extLst>
            <a:ext uri="{FF2B5EF4-FFF2-40B4-BE49-F238E27FC236}">
              <a16:creationId xmlns:a16="http://schemas.microsoft.com/office/drawing/2014/main" xmlns="" id="{147989F3-FAF1-4FF5-8853-35710BC8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383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38FA5968-8928-4820-8572-4A462F12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6DA71553-7C17-493E-9BFC-747E27D9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564E3DBC-838A-4DBD-A79E-9CD36822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AAEDAF0E-E2C1-4755-9C85-AA8BE0994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A411142F-B353-438E-8970-33282E7D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4ACD5CFB-180C-4C29-8203-2339237C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CE002A12-5F68-4C9E-A389-2EAA85A1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0C3A3D67-A736-40BC-82F6-97D96DF1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2A7F68B7-8D3C-4A65-B916-CE924E02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C82F5BFC-50F6-44B6-90CD-696A805C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03326FEA-84A1-4574-A344-1EB0C02CA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07068C4A-0005-411E-9A97-F3698CC1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FCBE400C-791A-4E72-99A2-BEC4CD8E2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5E90D6ED-2874-489A-BBF4-989F349A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8BFD0329-C84B-4D15-BE85-74CFE4DD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E0EB2BBB-6BFC-4F8D-9F32-0A6D52EB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8349B66D-35AF-4002-B17F-16BFA5B5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1A6DDD85-E9D5-466A-A394-28335E3C9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033441EC-74CB-4319-831F-6995B208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72122555-732E-47B7-A5BB-EF368996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2C108BD6-AFD9-4F02-9B9B-08211464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ACD9FE2C-2948-48C4-9D78-EF3F749F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F68E6E69-F959-4511-A68B-6F01F99B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0E8A2390-CCE0-4400-97E5-26FBC534B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xmlns="" id="{D3888583-F139-4BD2-801E-ECBB9714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81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xmlns="" id="{A122BAB5-27F9-4ED6-B12F-480F3EA3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298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5" name="Picture 2" descr="SLOSKI_SZS">
          <a:extLst>
            <a:ext uri="{FF2B5EF4-FFF2-40B4-BE49-F238E27FC236}">
              <a16:creationId xmlns:a16="http://schemas.microsoft.com/office/drawing/2014/main" xmlns="" id="{526F3BE2-A32C-4A95-98AF-88CBC77A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6" name="Picture 1" descr="logo + znak">
          <a:extLst>
            <a:ext uri="{FF2B5EF4-FFF2-40B4-BE49-F238E27FC236}">
              <a16:creationId xmlns:a16="http://schemas.microsoft.com/office/drawing/2014/main" xmlns="" id="{AACB98AD-33B9-4942-81D5-187C1258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7" name="Picture 2" descr="SLOSKI_SZS">
          <a:extLst>
            <a:ext uri="{FF2B5EF4-FFF2-40B4-BE49-F238E27FC236}">
              <a16:creationId xmlns:a16="http://schemas.microsoft.com/office/drawing/2014/main" xmlns="" id="{558226EA-5AD1-4869-9627-5F23B0C5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8" name="Picture 1" descr="logo + znak">
          <a:extLst>
            <a:ext uri="{FF2B5EF4-FFF2-40B4-BE49-F238E27FC236}">
              <a16:creationId xmlns:a16="http://schemas.microsoft.com/office/drawing/2014/main" xmlns="" id="{C4E005E1-85D4-4449-A4D6-3A26DDA7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9" name="Picture 2" descr="SLOSKI_SZS">
          <a:extLst>
            <a:ext uri="{FF2B5EF4-FFF2-40B4-BE49-F238E27FC236}">
              <a16:creationId xmlns:a16="http://schemas.microsoft.com/office/drawing/2014/main" xmlns="" id="{30586126-62DF-4188-8BCA-0CDAF0A9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8768" y="1142999"/>
          <a:ext cx="1528763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10" name="Picture 1" descr="logo + znak">
          <a:extLst>
            <a:ext uri="{FF2B5EF4-FFF2-40B4-BE49-F238E27FC236}">
              <a16:creationId xmlns:a16="http://schemas.microsoft.com/office/drawing/2014/main" xmlns="" id="{EEE16916-C9E6-48F1-A494-B483B287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0487" y="1045369"/>
          <a:ext cx="90725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29"/>
  <sheetViews>
    <sheetView tabSelected="1" topLeftCell="A10" zoomScale="85" zoomScaleNormal="85" workbookViewId="0">
      <selection activeCell="W15" sqref="W15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6.7109375" customWidth="1"/>
    <col min="5" max="5" width="0.140625" customWidth="1"/>
    <col min="6" max="6" width="7.5703125" hidden="1" customWidth="1"/>
    <col min="7" max="15" width="7.7109375" customWidth="1"/>
    <col min="16" max="20" width="8.7109375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118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6"/>
      <c r="T10" s="92"/>
    </row>
    <row r="11" spans="1:21" s="1" customFormat="1" ht="30.75" customHeight="1" x14ac:dyDescent="0.25">
      <c r="A11" s="73">
        <v>12</v>
      </c>
      <c r="B11" s="6" t="s">
        <v>135</v>
      </c>
      <c r="C11" s="6" t="s">
        <v>136</v>
      </c>
      <c r="D11" s="6" t="s">
        <v>142</v>
      </c>
      <c r="E11" s="6"/>
      <c r="F11" s="6">
        <v>2017</v>
      </c>
      <c r="G11" s="7">
        <v>4</v>
      </c>
      <c r="H11" s="39">
        <v>4.5</v>
      </c>
      <c r="I11" s="40">
        <v>4.5</v>
      </c>
      <c r="J11" s="38"/>
      <c r="K11" s="39"/>
      <c r="L11" s="40"/>
      <c r="M11" s="41">
        <f t="shared" ref="M11:M26" si="0">(G11*6)-J11</f>
        <v>24</v>
      </c>
      <c r="N11" s="42">
        <f t="shared" ref="N11:N26" si="1">(H11*6)-K11</f>
        <v>27</v>
      </c>
      <c r="O11" s="43">
        <f t="shared" ref="O11:O26" si="2">(I11*6)-L11</f>
        <v>27</v>
      </c>
      <c r="P11" s="44">
        <f t="shared" ref="P11:P26" si="3">MAX(M11:O11)</f>
        <v>27</v>
      </c>
      <c r="Q11" s="45">
        <f t="shared" ref="Q11:Q26" si="4">LARGE(M11:O11,2)</f>
        <v>27</v>
      </c>
      <c r="R11" s="46">
        <f t="shared" ref="R11:R26" si="5">LARGE(M11:O11,3)</f>
        <v>24</v>
      </c>
      <c r="S11" s="44">
        <f t="shared" ref="S11:S26" si="6">P11+Q11</f>
        <v>54</v>
      </c>
      <c r="T11" s="40">
        <v>1</v>
      </c>
      <c r="U11" s="58"/>
    </row>
    <row r="12" spans="1:21" s="1" customFormat="1" ht="30.75" customHeight="1" x14ac:dyDescent="0.25">
      <c r="A12" s="72">
        <v>13</v>
      </c>
      <c r="B12" s="6" t="s">
        <v>72</v>
      </c>
      <c r="C12" s="6" t="s">
        <v>92</v>
      </c>
      <c r="D12" s="6" t="s">
        <v>143</v>
      </c>
      <c r="E12" s="6"/>
      <c r="F12" s="6">
        <v>2017</v>
      </c>
      <c r="G12" s="7">
        <v>4</v>
      </c>
      <c r="H12" s="7">
        <v>4.5</v>
      </c>
      <c r="I12" s="15">
        <v>4.25</v>
      </c>
      <c r="J12" s="14"/>
      <c r="K12" s="7"/>
      <c r="L12" s="15"/>
      <c r="M12" s="9">
        <f t="shared" si="0"/>
        <v>24</v>
      </c>
      <c r="N12" s="4">
        <f t="shared" si="1"/>
        <v>27</v>
      </c>
      <c r="O12" s="10">
        <f t="shared" si="2"/>
        <v>25.5</v>
      </c>
      <c r="P12" s="16">
        <f t="shared" si="3"/>
        <v>27</v>
      </c>
      <c r="Q12" s="5">
        <f t="shared" si="4"/>
        <v>25.5</v>
      </c>
      <c r="R12" s="17">
        <f t="shared" si="5"/>
        <v>24</v>
      </c>
      <c r="S12" s="16">
        <f t="shared" si="6"/>
        <v>52.5</v>
      </c>
      <c r="T12" s="15">
        <v>2</v>
      </c>
      <c r="U12" s="58"/>
    </row>
    <row r="13" spans="1:21" s="1" customFormat="1" ht="30.75" customHeight="1" x14ac:dyDescent="0.25">
      <c r="A13" s="72">
        <v>1</v>
      </c>
      <c r="B13" s="6" t="s">
        <v>120</v>
      </c>
      <c r="C13" s="6" t="s">
        <v>39</v>
      </c>
      <c r="D13" s="6" t="s">
        <v>138</v>
      </c>
      <c r="E13" s="6"/>
      <c r="F13" s="6">
        <v>2017</v>
      </c>
      <c r="G13" s="7">
        <v>4.25</v>
      </c>
      <c r="H13" s="61">
        <v>3.75</v>
      </c>
      <c r="I13" s="62">
        <v>3.5</v>
      </c>
      <c r="J13" s="60"/>
      <c r="K13" s="61"/>
      <c r="L13" s="62"/>
      <c r="M13" s="9">
        <f t="shared" si="0"/>
        <v>25.5</v>
      </c>
      <c r="N13" s="4">
        <f t="shared" si="1"/>
        <v>22.5</v>
      </c>
      <c r="O13" s="10">
        <f t="shared" si="2"/>
        <v>21</v>
      </c>
      <c r="P13" s="16">
        <f t="shared" si="3"/>
        <v>25.5</v>
      </c>
      <c r="Q13" s="5">
        <f t="shared" si="4"/>
        <v>22.5</v>
      </c>
      <c r="R13" s="17">
        <f t="shared" si="5"/>
        <v>21</v>
      </c>
      <c r="S13" s="16">
        <f t="shared" si="6"/>
        <v>48</v>
      </c>
      <c r="T13" s="62">
        <v>3</v>
      </c>
      <c r="U13" s="58"/>
    </row>
    <row r="14" spans="1:21" s="1" customFormat="1" ht="30.75" customHeight="1" x14ac:dyDescent="0.25">
      <c r="A14" s="73">
        <v>8</v>
      </c>
      <c r="B14" s="6" t="s">
        <v>130</v>
      </c>
      <c r="C14" s="6" t="s">
        <v>131</v>
      </c>
      <c r="D14" s="87" t="s">
        <v>140</v>
      </c>
      <c r="E14" s="6"/>
      <c r="F14" s="6">
        <v>2018</v>
      </c>
      <c r="G14" s="7">
        <v>2.75</v>
      </c>
      <c r="H14" s="61">
        <v>4</v>
      </c>
      <c r="I14" s="62">
        <v>4</v>
      </c>
      <c r="J14" s="60"/>
      <c r="K14" s="61"/>
      <c r="L14" s="62"/>
      <c r="M14" s="9">
        <f t="shared" si="0"/>
        <v>16.5</v>
      </c>
      <c r="N14" s="4">
        <f t="shared" si="1"/>
        <v>24</v>
      </c>
      <c r="O14" s="10">
        <f t="shared" si="2"/>
        <v>24</v>
      </c>
      <c r="P14" s="16">
        <f t="shared" si="3"/>
        <v>24</v>
      </c>
      <c r="Q14" s="5">
        <f t="shared" si="4"/>
        <v>24</v>
      </c>
      <c r="R14" s="17">
        <f t="shared" si="5"/>
        <v>16.5</v>
      </c>
      <c r="S14" s="16">
        <f t="shared" si="6"/>
        <v>48</v>
      </c>
      <c r="T14" s="62">
        <v>4</v>
      </c>
      <c r="U14" s="58"/>
    </row>
    <row r="15" spans="1:21" s="1" customFormat="1" ht="30.75" customHeight="1" x14ac:dyDescent="0.25">
      <c r="A15" s="72">
        <v>9</v>
      </c>
      <c r="B15" s="6" t="s">
        <v>124</v>
      </c>
      <c r="C15" s="6" t="s">
        <v>132</v>
      </c>
      <c r="D15" s="87" t="s">
        <v>140</v>
      </c>
      <c r="E15" s="6"/>
      <c r="F15" s="6">
        <v>2017</v>
      </c>
      <c r="G15" s="7">
        <v>3.25</v>
      </c>
      <c r="H15" s="61">
        <v>3.25</v>
      </c>
      <c r="I15" s="62">
        <v>3.5</v>
      </c>
      <c r="J15" s="60"/>
      <c r="K15" s="61"/>
      <c r="L15" s="62"/>
      <c r="M15" s="9">
        <f t="shared" si="0"/>
        <v>19.5</v>
      </c>
      <c r="N15" s="4">
        <f t="shared" si="1"/>
        <v>19.5</v>
      </c>
      <c r="O15" s="10">
        <f t="shared" si="2"/>
        <v>21</v>
      </c>
      <c r="P15" s="16">
        <f t="shared" si="3"/>
        <v>21</v>
      </c>
      <c r="Q15" s="5">
        <f t="shared" si="4"/>
        <v>19.5</v>
      </c>
      <c r="R15" s="17">
        <f t="shared" si="5"/>
        <v>19.5</v>
      </c>
      <c r="S15" s="16">
        <f t="shared" si="6"/>
        <v>40.5</v>
      </c>
      <c r="T15" s="62">
        <v>5</v>
      </c>
      <c r="U15" s="58"/>
    </row>
    <row r="16" spans="1:21" s="1" customFormat="1" ht="30.75" customHeight="1" x14ac:dyDescent="0.25">
      <c r="A16" s="73">
        <v>2</v>
      </c>
      <c r="B16" s="6" t="s">
        <v>121</v>
      </c>
      <c r="C16" s="6" t="s">
        <v>23</v>
      </c>
      <c r="D16" s="6" t="s">
        <v>138</v>
      </c>
      <c r="E16" s="6"/>
      <c r="F16" s="6">
        <v>2018</v>
      </c>
      <c r="G16" s="7">
        <v>3.25</v>
      </c>
      <c r="H16" s="61">
        <v>3.25</v>
      </c>
      <c r="I16" s="62">
        <v>3.25</v>
      </c>
      <c r="J16" s="60"/>
      <c r="K16" s="61"/>
      <c r="L16" s="62"/>
      <c r="M16" s="9">
        <f t="shared" si="0"/>
        <v>19.5</v>
      </c>
      <c r="N16" s="4">
        <f t="shared" si="1"/>
        <v>19.5</v>
      </c>
      <c r="O16" s="10">
        <f t="shared" si="2"/>
        <v>19.5</v>
      </c>
      <c r="P16" s="16">
        <f t="shared" si="3"/>
        <v>19.5</v>
      </c>
      <c r="Q16" s="5">
        <f t="shared" si="4"/>
        <v>19.5</v>
      </c>
      <c r="R16" s="17">
        <f t="shared" si="5"/>
        <v>19.5</v>
      </c>
      <c r="S16" s="16">
        <f t="shared" si="6"/>
        <v>39</v>
      </c>
      <c r="T16" s="62">
        <v>6</v>
      </c>
      <c r="U16" s="58"/>
    </row>
    <row r="17" spans="1:21" s="1" customFormat="1" ht="30.75" customHeight="1" x14ac:dyDescent="0.25">
      <c r="A17" s="73">
        <v>16</v>
      </c>
      <c r="B17" s="6" t="s">
        <v>71</v>
      </c>
      <c r="C17" s="6" t="s">
        <v>146</v>
      </c>
      <c r="D17" s="6" t="s">
        <v>144</v>
      </c>
      <c r="E17" s="6"/>
      <c r="F17" s="6">
        <v>2017</v>
      </c>
      <c r="G17" s="7">
        <v>3.25</v>
      </c>
      <c r="H17" s="61">
        <v>2.75</v>
      </c>
      <c r="I17" s="62">
        <v>3</v>
      </c>
      <c r="J17" s="60"/>
      <c r="K17" s="61"/>
      <c r="L17" s="62"/>
      <c r="M17" s="9">
        <f t="shared" si="0"/>
        <v>19.5</v>
      </c>
      <c r="N17" s="4">
        <f t="shared" si="1"/>
        <v>16.5</v>
      </c>
      <c r="O17" s="10">
        <f t="shared" si="2"/>
        <v>18</v>
      </c>
      <c r="P17" s="16">
        <f t="shared" si="3"/>
        <v>19.5</v>
      </c>
      <c r="Q17" s="5">
        <f t="shared" si="4"/>
        <v>18</v>
      </c>
      <c r="R17" s="17">
        <f t="shared" si="5"/>
        <v>16.5</v>
      </c>
      <c r="S17" s="16">
        <f t="shared" si="6"/>
        <v>37.5</v>
      </c>
      <c r="T17" s="62">
        <v>7</v>
      </c>
      <c r="U17" s="58"/>
    </row>
    <row r="18" spans="1:21" s="1" customFormat="1" ht="30.75" customHeight="1" x14ac:dyDescent="0.25">
      <c r="A18" s="73">
        <v>15</v>
      </c>
      <c r="B18" s="6" t="s">
        <v>74</v>
      </c>
      <c r="C18" s="6" t="s">
        <v>147</v>
      </c>
      <c r="D18" s="6" t="s">
        <v>144</v>
      </c>
      <c r="E18" s="6"/>
      <c r="F18" s="6">
        <v>2017</v>
      </c>
      <c r="G18" s="7">
        <v>3.5</v>
      </c>
      <c r="H18" s="61">
        <v>2.75</v>
      </c>
      <c r="I18" s="62">
        <v>2.5</v>
      </c>
      <c r="J18" s="60"/>
      <c r="K18" s="61"/>
      <c r="L18" s="62"/>
      <c r="M18" s="9">
        <f t="shared" si="0"/>
        <v>21</v>
      </c>
      <c r="N18" s="4">
        <f t="shared" si="1"/>
        <v>16.5</v>
      </c>
      <c r="O18" s="10">
        <f t="shared" si="2"/>
        <v>15</v>
      </c>
      <c r="P18" s="16">
        <f t="shared" si="3"/>
        <v>21</v>
      </c>
      <c r="Q18" s="5">
        <f t="shared" si="4"/>
        <v>16.5</v>
      </c>
      <c r="R18" s="17">
        <f t="shared" si="5"/>
        <v>15</v>
      </c>
      <c r="S18" s="16">
        <f t="shared" si="6"/>
        <v>37.5</v>
      </c>
      <c r="T18" s="62">
        <v>8</v>
      </c>
      <c r="U18" s="58"/>
    </row>
    <row r="19" spans="1:21" s="1" customFormat="1" ht="30.75" customHeight="1" x14ac:dyDescent="0.25">
      <c r="A19" s="73">
        <v>11</v>
      </c>
      <c r="B19" s="6" t="s">
        <v>72</v>
      </c>
      <c r="C19" s="6" t="s">
        <v>91</v>
      </c>
      <c r="D19" s="6" t="s">
        <v>141</v>
      </c>
      <c r="E19" s="6"/>
      <c r="F19" s="6">
        <v>2017</v>
      </c>
      <c r="G19" s="7">
        <v>3</v>
      </c>
      <c r="H19" s="61">
        <v>2.75</v>
      </c>
      <c r="I19" s="62">
        <v>2.75</v>
      </c>
      <c r="J19" s="60"/>
      <c r="K19" s="61"/>
      <c r="L19" s="62"/>
      <c r="M19" s="9">
        <f t="shared" si="0"/>
        <v>18</v>
      </c>
      <c r="N19" s="4">
        <f t="shared" si="1"/>
        <v>16.5</v>
      </c>
      <c r="O19" s="10">
        <f t="shared" si="2"/>
        <v>16.5</v>
      </c>
      <c r="P19" s="16">
        <f t="shared" si="3"/>
        <v>18</v>
      </c>
      <c r="Q19" s="5">
        <f t="shared" si="4"/>
        <v>16.5</v>
      </c>
      <c r="R19" s="17">
        <f t="shared" si="5"/>
        <v>16.5</v>
      </c>
      <c r="S19" s="16">
        <f t="shared" si="6"/>
        <v>34.5</v>
      </c>
      <c r="T19" s="62">
        <v>9</v>
      </c>
      <c r="U19" s="58"/>
    </row>
    <row r="20" spans="1:21" s="1" customFormat="1" ht="30.75" customHeight="1" x14ac:dyDescent="0.25">
      <c r="A20" s="73">
        <v>10</v>
      </c>
      <c r="B20" s="6" t="s">
        <v>133</v>
      </c>
      <c r="C20" s="6" t="s">
        <v>134</v>
      </c>
      <c r="D20" s="6" t="s">
        <v>141</v>
      </c>
      <c r="E20" s="6"/>
      <c r="F20" s="6">
        <v>2018</v>
      </c>
      <c r="G20" s="7">
        <v>2.5</v>
      </c>
      <c r="H20" s="61">
        <v>2.75</v>
      </c>
      <c r="I20" s="62">
        <v>2.75</v>
      </c>
      <c r="J20" s="60"/>
      <c r="K20" s="61"/>
      <c r="L20" s="62"/>
      <c r="M20" s="9">
        <f t="shared" si="0"/>
        <v>15</v>
      </c>
      <c r="N20" s="4">
        <f t="shared" si="1"/>
        <v>16.5</v>
      </c>
      <c r="O20" s="10">
        <f t="shared" si="2"/>
        <v>16.5</v>
      </c>
      <c r="P20" s="16">
        <f t="shared" si="3"/>
        <v>16.5</v>
      </c>
      <c r="Q20" s="5">
        <f t="shared" si="4"/>
        <v>16.5</v>
      </c>
      <c r="R20" s="17">
        <f t="shared" si="5"/>
        <v>15</v>
      </c>
      <c r="S20" s="16">
        <f t="shared" si="6"/>
        <v>33</v>
      </c>
      <c r="T20" s="62">
        <v>10</v>
      </c>
      <c r="U20" s="58"/>
    </row>
    <row r="21" spans="1:21" s="1" customFormat="1" ht="30.75" customHeight="1" x14ac:dyDescent="0.25">
      <c r="A21" s="73">
        <v>3</v>
      </c>
      <c r="B21" s="6" t="s">
        <v>122</v>
      </c>
      <c r="C21" s="6" t="s">
        <v>123</v>
      </c>
      <c r="D21" s="6" t="s">
        <v>138</v>
      </c>
      <c r="E21" s="6"/>
      <c r="F21" s="6">
        <v>2018</v>
      </c>
      <c r="G21" s="7">
        <v>1.5</v>
      </c>
      <c r="H21" s="61"/>
      <c r="I21" s="62"/>
      <c r="J21" s="60">
        <v>6</v>
      </c>
      <c r="K21" s="61"/>
      <c r="L21" s="62"/>
      <c r="M21" s="9">
        <f t="shared" si="0"/>
        <v>3</v>
      </c>
      <c r="N21" s="4">
        <f t="shared" si="1"/>
        <v>0</v>
      </c>
      <c r="O21" s="10">
        <f t="shared" si="2"/>
        <v>0</v>
      </c>
      <c r="P21" s="16">
        <f t="shared" si="3"/>
        <v>3</v>
      </c>
      <c r="Q21" s="5">
        <f t="shared" si="4"/>
        <v>0</v>
      </c>
      <c r="R21" s="17">
        <f t="shared" si="5"/>
        <v>0</v>
      </c>
      <c r="S21" s="16">
        <f t="shared" si="6"/>
        <v>3</v>
      </c>
      <c r="T21" s="62">
        <v>11</v>
      </c>
      <c r="U21" s="58"/>
    </row>
    <row r="22" spans="1:21" s="1" customFormat="1" ht="30.75" customHeight="1" x14ac:dyDescent="0.25">
      <c r="A22" s="73">
        <v>4</v>
      </c>
      <c r="B22" s="6" t="s">
        <v>124</v>
      </c>
      <c r="C22" s="6" t="s">
        <v>75</v>
      </c>
      <c r="D22" s="6" t="s">
        <v>138</v>
      </c>
      <c r="E22" s="6"/>
      <c r="F22" s="6">
        <v>2018</v>
      </c>
      <c r="G22" s="7"/>
      <c r="H22" s="61"/>
      <c r="I22" s="62"/>
      <c r="J22" s="60"/>
      <c r="K22" s="61"/>
      <c r="L22" s="62"/>
      <c r="M22" s="9">
        <f t="shared" si="0"/>
        <v>0</v>
      </c>
      <c r="N22" s="4">
        <f t="shared" si="1"/>
        <v>0</v>
      </c>
      <c r="O22" s="10">
        <f t="shared" si="2"/>
        <v>0</v>
      </c>
      <c r="P22" s="16">
        <f t="shared" si="3"/>
        <v>0</v>
      </c>
      <c r="Q22" s="5">
        <f t="shared" si="4"/>
        <v>0</v>
      </c>
      <c r="R22" s="17">
        <f t="shared" si="5"/>
        <v>0</v>
      </c>
      <c r="S22" s="16">
        <f t="shared" si="6"/>
        <v>0</v>
      </c>
      <c r="T22" s="62"/>
      <c r="U22" s="58"/>
    </row>
    <row r="23" spans="1:21" s="1" customFormat="1" ht="30.75" customHeight="1" x14ac:dyDescent="0.25">
      <c r="A23" s="72">
        <v>5</v>
      </c>
      <c r="B23" s="6" t="s">
        <v>125</v>
      </c>
      <c r="C23" s="6" t="s">
        <v>126</v>
      </c>
      <c r="D23" s="6" t="s">
        <v>138</v>
      </c>
      <c r="E23" s="6"/>
      <c r="F23" s="6">
        <v>2018</v>
      </c>
      <c r="G23" s="7"/>
      <c r="H23" s="61"/>
      <c r="I23" s="62"/>
      <c r="J23" s="60"/>
      <c r="K23" s="61"/>
      <c r="L23" s="62"/>
      <c r="M23" s="9">
        <f t="shared" si="0"/>
        <v>0</v>
      </c>
      <c r="N23" s="4">
        <f t="shared" si="1"/>
        <v>0</v>
      </c>
      <c r="O23" s="10">
        <f t="shared" si="2"/>
        <v>0</v>
      </c>
      <c r="P23" s="16">
        <f t="shared" si="3"/>
        <v>0</v>
      </c>
      <c r="Q23" s="5">
        <f t="shared" si="4"/>
        <v>0</v>
      </c>
      <c r="R23" s="17">
        <f t="shared" si="5"/>
        <v>0</v>
      </c>
      <c r="S23" s="16">
        <f t="shared" si="6"/>
        <v>0</v>
      </c>
      <c r="T23" s="62"/>
      <c r="U23" s="58"/>
    </row>
    <row r="24" spans="1:21" s="1" customFormat="1" ht="30.75" customHeight="1" x14ac:dyDescent="0.25">
      <c r="A24" s="73">
        <v>6</v>
      </c>
      <c r="B24" s="6" t="s">
        <v>127</v>
      </c>
      <c r="C24" s="6" t="s">
        <v>34</v>
      </c>
      <c r="D24" s="6" t="s">
        <v>138</v>
      </c>
      <c r="E24" s="6"/>
      <c r="F24" s="6">
        <v>2017</v>
      </c>
      <c r="G24" s="7"/>
      <c r="H24" s="61"/>
      <c r="I24" s="62"/>
      <c r="J24" s="60"/>
      <c r="K24" s="61"/>
      <c r="L24" s="62"/>
      <c r="M24" s="9">
        <f t="shared" si="0"/>
        <v>0</v>
      </c>
      <c r="N24" s="4">
        <f t="shared" si="1"/>
        <v>0</v>
      </c>
      <c r="O24" s="10">
        <f t="shared" si="2"/>
        <v>0</v>
      </c>
      <c r="P24" s="16">
        <f t="shared" si="3"/>
        <v>0</v>
      </c>
      <c r="Q24" s="5">
        <f t="shared" si="4"/>
        <v>0</v>
      </c>
      <c r="R24" s="17">
        <f t="shared" si="5"/>
        <v>0</v>
      </c>
      <c r="S24" s="16">
        <f t="shared" si="6"/>
        <v>0</v>
      </c>
      <c r="T24" s="62"/>
      <c r="U24" s="58"/>
    </row>
    <row r="25" spans="1:21" s="1" customFormat="1" ht="30.75" customHeight="1" x14ac:dyDescent="0.25">
      <c r="A25" s="73">
        <v>7</v>
      </c>
      <c r="B25" s="6" t="s">
        <v>128</v>
      </c>
      <c r="C25" s="6" t="s">
        <v>129</v>
      </c>
      <c r="D25" s="6" t="s">
        <v>139</v>
      </c>
      <c r="E25" s="6"/>
      <c r="F25" s="6">
        <v>2017</v>
      </c>
      <c r="G25" s="7"/>
      <c r="H25" s="61"/>
      <c r="I25" s="62"/>
      <c r="J25" s="60"/>
      <c r="K25" s="61"/>
      <c r="L25" s="62"/>
      <c r="M25" s="9">
        <f t="shared" si="0"/>
        <v>0</v>
      </c>
      <c r="N25" s="4">
        <f t="shared" si="1"/>
        <v>0</v>
      </c>
      <c r="O25" s="10">
        <f t="shared" si="2"/>
        <v>0</v>
      </c>
      <c r="P25" s="16">
        <f t="shared" si="3"/>
        <v>0</v>
      </c>
      <c r="Q25" s="5">
        <f t="shared" si="4"/>
        <v>0</v>
      </c>
      <c r="R25" s="17">
        <f t="shared" si="5"/>
        <v>0</v>
      </c>
      <c r="S25" s="16">
        <f t="shared" si="6"/>
        <v>0</v>
      </c>
      <c r="T25" s="62"/>
      <c r="U25" s="58"/>
    </row>
    <row r="26" spans="1:21" s="1" customFormat="1" ht="30" customHeight="1" thickBot="1" x14ac:dyDescent="0.3">
      <c r="A26" s="73">
        <v>14</v>
      </c>
      <c r="B26" s="8" t="s">
        <v>145</v>
      </c>
      <c r="C26" s="8" t="s">
        <v>148</v>
      </c>
      <c r="D26" s="8" t="s">
        <v>144</v>
      </c>
      <c r="E26" s="8"/>
      <c r="F26" s="8">
        <v>2017</v>
      </c>
      <c r="G26" s="28"/>
      <c r="H26" s="28"/>
      <c r="I26" s="29"/>
      <c r="J26" s="27"/>
      <c r="K26" s="28"/>
      <c r="L26" s="29"/>
      <c r="M26" s="11">
        <f t="shared" si="0"/>
        <v>0</v>
      </c>
      <c r="N26" s="12">
        <f t="shared" si="1"/>
        <v>0</v>
      </c>
      <c r="O26" s="13">
        <f t="shared" si="2"/>
        <v>0</v>
      </c>
      <c r="P26" s="16">
        <f t="shared" si="3"/>
        <v>0</v>
      </c>
      <c r="Q26" s="5">
        <f t="shared" si="4"/>
        <v>0</v>
      </c>
      <c r="R26" s="17">
        <f t="shared" si="5"/>
        <v>0</v>
      </c>
      <c r="S26" s="16">
        <f t="shared" si="6"/>
        <v>0</v>
      </c>
      <c r="T26" s="29"/>
    </row>
    <row r="27" spans="1:21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1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1" x14ac:dyDescent="0.25">
      <c r="D29" s="2"/>
      <c r="E29" s="2"/>
      <c r="F29" s="2"/>
      <c r="G29" s="2"/>
      <c r="H29" s="2"/>
      <c r="I29" s="2"/>
      <c r="J29" s="2"/>
      <c r="K29" s="2"/>
      <c r="L29" s="2"/>
      <c r="N29" s="2"/>
      <c r="O29" s="2"/>
      <c r="P29" s="2"/>
      <c r="Q29" s="2"/>
      <c r="R29" s="2"/>
      <c r="S29" s="2"/>
      <c r="T29" s="2"/>
    </row>
  </sheetData>
  <sortState ref="A11:T26">
    <sortCondition descending="1" ref="S11:S26"/>
    <sortCondition descending="1" ref="R11:R26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16"/>
  <sheetViews>
    <sheetView zoomScale="120" zoomScaleNormal="120" workbookViewId="0">
      <selection sqref="A1:T8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hidden="1" customWidth="1"/>
    <col min="6" max="6" width="9.7109375" hidden="1" customWidth="1"/>
    <col min="7" max="15" width="7.7109375" customWidth="1"/>
    <col min="16" max="20" width="8.7109375" customWidth="1"/>
  </cols>
  <sheetData>
    <row r="1" spans="1:20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0" ht="17.25" customHeight="1" x14ac:dyDescent="0.25">
      <c r="A4" s="2"/>
      <c r="B4" s="18" t="s">
        <v>8</v>
      </c>
    </row>
    <row r="5" spans="1:20" ht="15.75" x14ac:dyDescent="0.25">
      <c r="A5" s="2"/>
      <c r="B5" s="18" t="s">
        <v>9</v>
      </c>
      <c r="D5" s="3"/>
    </row>
    <row r="6" spans="1:20" ht="15.75" x14ac:dyDescent="0.25">
      <c r="A6" s="2"/>
      <c r="B6" s="18" t="s">
        <v>10</v>
      </c>
      <c r="D6" s="3"/>
    </row>
    <row r="7" spans="1:20" ht="15.75" x14ac:dyDescent="0.25">
      <c r="A7" s="2"/>
      <c r="B7" s="18" t="s">
        <v>11</v>
      </c>
      <c r="D7" s="3"/>
    </row>
    <row r="8" spans="1:20" ht="16.5" thickBot="1" x14ac:dyDescent="0.3">
      <c r="A8" s="2"/>
      <c r="B8" s="18"/>
      <c r="D8" s="3"/>
    </row>
    <row r="9" spans="1:20" ht="20.25" customHeight="1" x14ac:dyDescent="0.3">
      <c r="A9" s="51"/>
      <c r="B9" s="95" t="s">
        <v>119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0" ht="20.25" customHeight="1" thickBot="1" x14ac:dyDescent="0.35">
      <c r="A10" s="56" t="s">
        <v>81</v>
      </c>
      <c r="B10" s="19" t="s">
        <v>112</v>
      </c>
      <c r="C10" s="19" t="s">
        <v>113</v>
      </c>
      <c r="D10" s="30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6"/>
      <c r="T10" s="92"/>
    </row>
    <row r="11" spans="1:20" s="1" customFormat="1" ht="15.75" x14ac:dyDescent="0.25">
      <c r="A11" s="35"/>
      <c r="B11" s="31"/>
      <c r="C11" s="31"/>
      <c r="D11" s="53"/>
      <c r="E11" s="36"/>
      <c r="F11" s="37"/>
      <c r="G11" s="38"/>
      <c r="H11" s="39"/>
      <c r="I11" s="40"/>
      <c r="J11" s="38"/>
      <c r="K11" s="39"/>
      <c r="L11" s="40"/>
      <c r="M11" s="41">
        <f t="shared" ref="M11:O13" si="0">(G11*6)-J11</f>
        <v>0</v>
      </c>
      <c r="N11" s="42">
        <f t="shared" si="0"/>
        <v>0</v>
      </c>
      <c r="O11" s="43">
        <f t="shared" si="0"/>
        <v>0</v>
      </c>
      <c r="P11" s="44">
        <f>MAX(M11:O11)</f>
        <v>0</v>
      </c>
      <c r="Q11" s="45">
        <f>LARGE(M11:O11,2)</f>
        <v>0</v>
      </c>
      <c r="R11" s="46">
        <f>LARGE(M11:O11,3)</f>
        <v>0</v>
      </c>
      <c r="S11" s="44">
        <f>P11+Q11</f>
        <v>0</v>
      </c>
      <c r="T11" s="40"/>
    </row>
    <row r="12" spans="1:20" s="1" customFormat="1" ht="15.75" x14ac:dyDescent="0.25">
      <c r="A12" s="22"/>
      <c r="B12" s="6"/>
      <c r="C12" s="6"/>
      <c r="D12" s="54"/>
      <c r="E12" s="47"/>
      <c r="F12" s="47"/>
      <c r="G12" s="14"/>
      <c r="H12" s="7"/>
      <c r="I12" s="15"/>
      <c r="J12" s="14"/>
      <c r="K12" s="7"/>
      <c r="L12" s="15"/>
      <c r="M12" s="9">
        <f t="shared" si="0"/>
        <v>0</v>
      </c>
      <c r="N12" s="4">
        <f t="shared" si="0"/>
        <v>0</v>
      </c>
      <c r="O12" s="10">
        <f t="shared" si="0"/>
        <v>0</v>
      </c>
      <c r="P12" s="16">
        <f>MAX(M12:O12)</f>
        <v>0</v>
      </c>
      <c r="Q12" s="5">
        <f>LARGE(M12:O12,2)</f>
        <v>0</v>
      </c>
      <c r="R12" s="17">
        <f>LARGE(M12:O12,3)</f>
        <v>0</v>
      </c>
      <c r="S12" s="16">
        <f>P12+Q12</f>
        <v>0</v>
      </c>
      <c r="T12" s="15"/>
    </row>
    <row r="13" spans="1:20" s="1" customFormat="1" ht="16.5" thickBot="1" x14ac:dyDescent="0.3">
      <c r="A13" s="26"/>
      <c r="B13" s="8"/>
      <c r="C13" s="8"/>
      <c r="D13" s="55"/>
      <c r="E13" s="48"/>
      <c r="F13" s="49"/>
      <c r="G13" s="27"/>
      <c r="H13" s="28"/>
      <c r="I13" s="29"/>
      <c r="J13" s="27"/>
      <c r="K13" s="28"/>
      <c r="L13" s="29"/>
      <c r="M13" s="11">
        <f t="shared" si="0"/>
        <v>0</v>
      </c>
      <c r="N13" s="12">
        <f t="shared" si="0"/>
        <v>0</v>
      </c>
      <c r="O13" s="13">
        <f t="shared" si="0"/>
        <v>0</v>
      </c>
      <c r="P13" s="23">
        <f>MAX(M13:O13)</f>
        <v>0</v>
      </c>
      <c r="Q13" s="24">
        <f>LARGE(M13:O13,2)</f>
        <v>0</v>
      </c>
      <c r="R13" s="25">
        <f>LARGE(M13:O13,3)</f>
        <v>0</v>
      </c>
      <c r="S13" s="23">
        <f>P13+Q13</f>
        <v>0</v>
      </c>
      <c r="T13" s="29"/>
    </row>
    <row r="14" spans="1:20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D16" s="2"/>
      <c r="E16" s="2"/>
      <c r="F16" s="2"/>
      <c r="G16" s="2"/>
      <c r="H16" s="2"/>
      <c r="I16" s="2"/>
      <c r="J16" s="2"/>
      <c r="K16" s="2"/>
      <c r="L16" s="2"/>
      <c r="N16" s="2"/>
      <c r="O16" s="2"/>
      <c r="P16" s="2"/>
      <c r="Q16" s="2"/>
      <c r="R16" s="2"/>
      <c r="S16" s="2"/>
      <c r="T16" s="2"/>
    </row>
  </sheetData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3"/>
  <sheetViews>
    <sheetView topLeftCell="A7" zoomScale="85" zoomScaleNormal="85" workbookViewId="0">
      <selection activeCell="T26" sqref="T26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hidden="1" customWidth="1"/>
    <col min="6" max="6" width="0.140625" customWidth="1"/>
    <col min="7" max="15" width="7.7109375" customWidth="1"/>
    <col min="16" max="20" width="8.7109375" customWidth="1"/>
    <col min="21" max="21" width="10" bestFit="1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170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6"/>
      <c r="T10" s="92"/>
    </row>
    <row r="11" spans="1:21" s="1" customFormat="1" ht="15.75" x14ac:dyDescent="0.25">
      <c r="A11" s="64">
        <v>32</v>
      </c>
      <c r="B11" s="6" t="s">
        <v>158</v>
      </c>
      <c r="C11" s="6" t="s">
        <v>159</v>
      </c>
      <c r="D11" s="6" t="s">
        <v>140</v>
      </c>
      <c r="E11" s="52"/>
      <c r="F11" s="75">
        <v>2017</v>
      </c>
      <c r="G11" s="74">
        <v>5</v>
      </c>
      <c r="H11" s="39">
        <v>4.75</v>
      </c>
      <c r="I11" s="40">
        <v>4.75</v>
      </c>
      <c r="J11" s="38"/>
      <c r="K11" s="39"/>
      <c r="L11" s="40"/>
      <c r="M11" s="41">
        <f t="shared" ref="M11:M40" si="0">(G11*6)-J11</f>
        <v>30</v>
      </c>
      <c r="N11" s="42">
        <f t="shared" ref="N11:N40" si="1">(H11*6)-K11</f>
        <v>28.5</v>
      </c>
      <c r="O11" s="43">
        <f t="shared" ref="O11:O40" si="2">(I11*6)-L11</f>
        <v>28.5</v>
      </c>
      <c r="P11" s="44">
        <f t="shared" ref="P11:P40" si="3">MAX(M11:O11)</f>
        <v>30</v>
      </c>
      <c r="Q11" s="45">
        <f t="shared" ref="Q11:Q40" si="4">LARGE(M11:O11,2)</f>
        <v>28.5</v>
      </c>
      <c r="R11" s="46">
        <f t="shared" ref="R11:R40" si="5">LARGE(M11:O11,3)</f>
        <v>28.5</v>
      </c>
      <c r="S11" s="44">
        <f t="shared" ref="S11:S40" si="6">P11+Q11</f>
        <v>58.5</v>
      </c>
      <c r="T11" s="40">
        <v>1</v>
      </c>
      <c r="U11" s="58"/>
    </row>
    <row r="12" spans="1:21" s="1" customFormat="1" ht="15.75" x14ac:dyDescent="0.25">
      <c r="A12" s="64">
        <v>28</v>
      </c>
      <c r="B12" s="6" t="s">
        <v>55</v>
      </c>
      <c r="C12" s="6" t="s">
        <v>27</v>
      </c>
      <c r="D12" s="6" t="s">
        <v>140</v>
      </c>
      <c r="E12" s="52"/>
      <c r="F12" s="76">
        <v>2018</v>
      </c>
      <c r="G12" s="66">
        <v>4.75</v>
      </c>
      <c r="H12" s="7">
        <v>5</v>
      </c>
      <c r="I12" s="15">
        <v>4.5</v>
      </c>
      <c r="J12" s="14"/>
      <c r="K12" s="7"/>
      <c r="L12" s="15"/>
      <c r="M12" s="9">
        <f t="shared" si="0"/>
        <v>28.5</v>
      </c>
      <c r="N12" s="4">
        <f t="shared" si="1"/>
        <v>30</v>
      </c>
      <c r="O12" s="10">
        <f t="shared" si="2"/>
        <v>27</v>
      </c>
      <c r="P12" s="16">
        <f t="shared" si="3"/>
        <v>30</v>
      </c>
      <c r="Q12" s="5">
        <f t="shared" si="4"/>
        <v>28.5</v>
      </c>
      <c r="R12" s="17">
        <f t="shared" si="5"/>
        <v>27</v>
      </c>
      <c r="S12" s="16">
        <f t="shared" si="6"/>
        <v>58.5</v>
      </c>
      <c r="T12" s="15">
        <v>2</v>
      </c>
      <c r="U12" s="58"/>
    </row>
    <row r="13" spans="1:21" s="1" customFormat="1" ht="15.75" x14ac:dyDescent="0.25">
      <c r="A13" s="64">
        <v>39</v>
      </c>
      <c r="B13" s="6" t="s">
        <v>50</v>
      </c>
      <c r="C13" s="6" t="s">
        <v>160</v>
      </c>
      <c r="D13" s="6" t="s">
        <v>141</v>
      </c>
      <c r="E13" s="52"/>
      <c r="F13" s="76">
        <v>2018</v>
      </c>
      <c r="G13" s="66">
        <v>4</v>
      </c>
      <c r="H13" s="7">
        <v>4.25</v>
      </c>
      <c r="I13" s="15">
        <v>4.75</v>
      </c>
      <c r="J13" s="14"/>
      <c r="K13" s="7"/>
      <c r="L13" s="15"/>
      <c r="M13" s="9">
        <f t="shared" si="0"/>
        <v>24</v>
      </c>
      <c r="N13" s="4">
        <f t="shared" si="1"/>
        <v>25.5</v>
      </c>
      <c r="O13" s="10">
        <f t="shared" si="2"/>
        <v>28.5</v>
      </c>
      <c r="P13" s="16">
        <f t="shared" si="3"/>
        <v>28.5</v>
      </c>
      <c r="Q13" s="5">
        <f t="shared" si="4"/>
        <v>25.5</v>
      </c>
      <c r="R13" s="17">
        <f t="shared" si="5"/>
        <v>24</v>
      </c>
      <c r="S13" s="16">
        <f t="shared" si="6"/>
        <v>54</v>
      </c>
      <c r="T13" s="63">
        <v>3</v>
      </c>
      <c r="U13" s="58"/>
    </row>
    <row r="14" spans="1:21" s="1" customFormat="1" ht="15.75" x14ac:dyDescent="0.25">
      <c r="A14" s="64">
        <v>25</v>
      </c>
      <c r="B14" s="6" t="s">
        <v>154</v>
      </c>
      <c r="C14" s="6" t="s">
        <v>107</v>
      </c>
      <c r="D14" s="6" t="s">
        <v>140</v>
      </c>
      <c r="E14" s="52"/>
      <c r="F14" s="76">
        <v>2017</v>
      </c>
      <c r="G14" s="66">
        <v>4.25</v>
      </c>
      <c r="H14" s="7">
        <v>4.25</v>
      </c>
      <c r="I14" s="15">
        <v>4.25</v>
      </c>
      <c r="J14" s="14"/>
      <c r="K14" s="7"/>
      <c r="L14" s="15"/>
      <c r="M14" s="9">
        <f t="shared" si="0"/>
        <v>25.5</v>
      </c>
      <c r="N14" s="4">
        <f t="shared" si="1"/>
        <v>25.5</v>
      </c>
      <c r="O14" s="10">
        <f t="shared" si="2"/>
        <v>25.5</v>
      </c>
      <c r="P14" s="16">
        <f t="shared" si="3"/>
        <v>25.5</v>
      </c>
      <c r="Q14" s="5">
        <f t="shared" si="4"/>
        <v>25.5</v>
      </c>
      <c r="R14" s="17">
        <f t="shared" si="5"/>
        <v>25.5</v>
      </c>
      <c r="S14" s="16">
        <f t="shared" si="6"/>
        <v>51</v>
      </c>
      <c r="T14" s="63">
        <v>4</v>
      </c>
      <c r="U14" s="58"/>
    </row>
    <row r="15" spans="1:21" s="1" customFormat="1" ht="15.75" x14ac:dyDescent="0.25">
      <c r="A15" s="64">
        <v>22</v>
      </c>
      <c r="B15" s="6" t="s">
        <v>96</v>
      </c>
      <c r="C15" s="6" t="s">
        <v>75</v>
      </c>
      <c r="D15" s="6" t="s">
        <v>138</v>
      </c>
      <c r="E15" s="52"/>
      <c r="F15" s="76">
        <v>2017</v>
      </c>
      <c r="G15" s="66">
        <v>4</v>
      </c>
      <c r="H15" s="7">
        <v>3.5</v>
      </c>
      <c r="I15" s="15">
        <v>4.5</v>
      </c>
      <c r="J15" s="14"/>
      <c r="K15" s="7"/>
      <c r="L15" s="15"/>
      <c r="M15" s="9">
        <f t="shared" si="0"/>
        <v>24</v>
      </c>
      <c r="N15" s="4">
        <f t="shared" si="1"/>
        <v>21</v>
      </c>
      <c r="O15" s="10">
        <f t="shared" si="2"/>
        <v>27</v>
      </c>
      <c r="P15" s="16">
        <f t="shared" si="3"/>
        <v>27</v>
      </c>
      <c r="Q15" s="5">
        <f t="shared" si="4"/>
        <v>24</v>
      </c>
      <c r="R15" s="17">
        <f t="shared" si="5"/>
        <v>21</v>
      </c>
      <c r="S15" s="16">
        <f t="shared" si="6"/>
        <v>51</v>
      </c>
      <c r="T15" s="63">
        <v>5</v>
      </c>
      <c r="U15" s="58"/>
    </row>
    <row r="16" spans="1:21" s="1" customFormat="1" ht="15.75" x14ac:dyDescent="0.25">
      <c r="A16" s="64">
        <v>36</v>
      </c>
      <c r="B16" s="6" t="s">
        <v>99</v>
      </c>
      <c r="C16" s="6" t="s">
        <v>111</v>
      </c>
      <c r="D16" s="6" t="s">
        <v>141</v>
      </c>
      <c r="E16" s="52"/>
      <c r="F16" s="76">
        <v>2017</v>
      </c>
      <c r="G16" s="66">
        <v>4</v>
      </c>
      <c r="H16" s="7">
        <v>4</v>
      </c>
      <c r="I16" s="15">
        <v>4</v>
      </c>
      <c r="J16" s="14"/>
      <c r="K16" s="7"/>
      <c r="L16" s="15"/>
      <c r="M16" s="9">
        <f t="shared" si="0"/>
        <v>24</v>
      </c>
      <c r="N16" s="4">
        <f t="shared" si="1"/>
        <v>24</v>
      </c>
      <c r="O16" s="10">
        <f t="shared" si="2"/>
        <v>24</v>
      </c>
      <c r="P16" s="16">
        <f t="shared" si="3"/>
        <v>24</v>
      </c>
      <c r="Q16" s="5">
        <f t="shared" si="4"/>
        <v>24</v>
      </c>
      <c r="R16" s="17">
        <f t="shared" si="5"/>
        <v>24</v>
      </c>
      <c r="S16" s="16">
        <f t="shared" si="6"/>
        <v>48</v>
      </c>
      <c r="T16" s="63">
        <v>6</v>
      </c>
      <c r="U16" s="58"/>
    </row>
    <row r="17" spans="1:21" s="1" customFormat="1" ht="15.75" x14ac:dyDescent="0.25">
      <c r="A17" s="64">
        <v>35</v>
      </c>
      <c r="B17" s="6" t="s">
        <v>110</v>
      </c>
      <c r="C17" s="6" t="s">
        <v>45</v>
      </c>
      <c r="D17" s="6" t="s">
        <v>141</v>
      </c>
      <c r="E17" s="52"/>
      <c r="F17" s="76">
        <v>2017</v>
      </c>
      <c r="G17" s="66">
        <v>3.5</v>
      </c>
      <c r="H17" s="7">
        <v>4</v>
      </c>
      <c r="I17" s="15">
        <v>4</v>
      </c>
      <c r="J17" s="14"/>
      <c r="K17" s="7"/>
      <c r="L17" s="15"/>
      <c r="M17" s="9">
        <f t="shared" si="0"/>
        <v>21</v>
      </c>
      <c r="N17" s="4">
        <f t="shared" si="1"/>
        <v>24</v>
      </c>
      <c r="O17" s="10">
        <f t="shared" si="2"/>
        <v>24</v>
      </c>
      <c r="P17" s="16">
        <f t="shared" si="3"/>
        <v>24</v>
      </c>
      <c r="Q17" s="5">
        <f t="shared" si="4"/>
        <v>24</v>
      </c>
      <c r="R17" s="17">
        <f t="shared" si="5"/>
        <v>21</v>
      </c>
      <c r="S17" s="16">
        <f t="shared" si="6"/>
        <v>48</v>
      </c>
      <c r="T17" s="63">
        <v>7</v>
      </c>
      <c r="U17" s="58"/>
    </row>
    <row r="18" spans="1:21" s="1" customFormat="1" ht="15.75" x14ac:dyDescent="0.25">
      <c r="A18" s="64">
        <v>21</v>
      </c>
      <c r="B18" s="6" t="s">
        <v>108</v>
      </c>
      <c r="C18" s="6" t="s">
        <v>109</v>
      </c>
      <c r="D18" s="6" t="s">
        <v>138</v>
      </c>
      <c r="E18" s="52"/>
      <c r="F18" s="76">
        <v>2017</v>
      </c>
      <c r="G18" s="66">
        <v>3.5</v>
      </c>
      <c r="H18" s="7">
        <v>3.75</v>
      </c>
      <c r="I18" s="15">
        <v>3.75</v>
      </c>
      <c r="J18" s="14"/>
      <c r="K18" s="7"/>
      <c r="L18" s="15"/>
      <c r="M18" s="9">
        <f t="shared" si="0"/>
        <v>21</v>
      </c>
      <c r="N18" s="4">
        <f t="shared" si="1"/>
        <v>22.5</v>
      </c>
      <c r="O18" s="10">
        <f t="shared" si="2"/>
        <v>22.5</v>
      </c>
      <c r="P18" s="16">
        <f t="shared" si="3"/>
        <v>22.5</v>
      </c>
      <c r="Q18" s="5">
        <f t="shared" si="4"/>
        <v>22.5</v>
      </c>
      <c r="R18" s="17">
        <f t="shared" si="5"/>
        <v>21</v>
      </c>
      <c r="S18" s="16">
        <f t="shared" si="6"/>
        <v>45</v>
      </c>
      <c r="T18" s="15">
        <v>8</v>
      </c>
      <c r="U18" s="58"/>
    </row>
    <row r="19" spans="1:21" s="1" customFormat="1" ht="15.75" x14ac:dyDescent="0.25">
      <c r="A19" s="64">
        <v>44</v>
      </c>
      <c r="B19" s="6" t="s">
        <v>55</v>
      </c>
      <c r="C19" s="6" t="s">
        <v>197</v>
      </c>
      <c r="D19" s="6" t="s">
        <v>144</v>
      </c>
      <c r="E19" s="52"/>
      <c r="F19" s="76">
        <v>2017</v>
      </c>
      <c r="G19" s="66">
        <v>3.5</v>
      </c>
      <c r="H19" s="7">
        <v>3.75</v>
      </c>
      <c r="I19" s="15">
        <v>3.75</v>
      </c>
      <c r="J19" s="14"/>
      <c r="K19" s="7"/>
      <c r="L19" s="15"/>
      <c r="M19" s="9">
        <f t="shared" si="0"/>
        <v>21</v>
      </c>
      <c r="N19" s="4">
        <f t="shared" si="1"/>
        <v>22.5</v>
      </c>
      <c r="O19" s="10">
        <f t="shared" si="2"/>
        <v>22.5</v>
      </c>
      <c r="P19" s="16">
        <f t="shared" si="3"/>
        <v>22.5</v>
      </c>
      <c r="Q19" s="5">
        <f t="shared" si="4"/>
        <v>22.5</v>
      </c>
      <c r="R19" s="17">
        <f t="shared" si="5"/>
        <v>21</v>
      </c>
      <c r="S19" s="16">
        <f t="shared" si="6"/>
        <v>45</v>
      </c>
      <c r="T19" s="63">
        <v>8</v>
      </c>
      <c r="U19" s="58"/>
    </row>
    <row r="20" spans="1:21" s="1" customFormat="1" ht="15.75" x14ac:dyDescent="0.25">
      <c r="A20" s="64">
        <v>20</v>
      </c>
      <c r="B20" s="6" t="s">
        <v>151</v>
      </c>
      <c r="C20" s="6" t="s">
        <v>152</v>
      </c>
      <c r="D20" s="6" t="s">
        <v>138</v>
      </c>
      <c r="E20" s="52"/>
      <c r="F20" s="76">
        <v>2018</v>
      </c>
      <c r="G20" s="66">
        <v>3.5</v>
      </c>
      <c r="H20" s="7">
        <v>3.75</v>
      </c>
      <c r="I20" s="15">
        <v>3</v>
      </c>
      <c r="J20" s="14"/>
      <c r="K20" s="7"/>
      <c r="L20" s="15"/>
      <c r="M20" s="9">
        <f t="shared" si="0"/>
        <v>21</v>
      </c>
      <c r="N20" s="4">
        <f t="shared" si="1"/>
        <v>22.5</v>
      </c>
      <c r="O20" s="10">
        <f t="shared" si="2"/>
        <v>18</v>
      </c>
      <c r="P20" s="16">
        <f t="shared" si="3"/>
        <v>22.5</v>
      </c>
      <c r="Q20" s="5">
        <f t="shared" si="4"/>
        <v>21</v>
      </c>
      <c r="R20" s="17">
        <f t="shared" si="5"/>
        <v>18</v>
      </c>
      <c r="S20" s="16">
        <f t="shared" si="6"/>
        <v>43.5</v>
      </c>
      <c r="T20" s="63">
        <v>10</v>
      </c>
      <c r="U20" s="58"/>
    </row>
    <row r="21" spans="1:21" s="1" customFormat="1" ht="15.75" x14ac:dyDescent="0.25">
      <c r="A21" s="64">
        <v>29</v>
      </c>
      <c r="B21" s="6" t="s">
        <v>157</v>
      </c>
      <c r="C21" s="6" t="s">
        <v>37</v>
      </c>
      <c r="D21" s="6" t="s">
        <v>140</v>
      </c>
      <c r="E21" s="52"/>
      <c r="F21" s="76">
        <v>2018</v>
      </c>
      <c r="G21" s="66">
        <v>3</v>
      </c>
      <c r="H21" s="7">
        <v>3.5</v>
      </c>
      <c r="I21" s="15">
        <v>3.75</v>
      </c>
      <c r="J21" s="14"/>
      <c r="K21" s="7"/>
      <c r="L21" s="15"/>
      <c r="M21" s="9">
        <f t="shared" si="0"/>
        <v>18</v>
      </c>
      <c r="N21" s="4">
        <f t="shared" si="1"/>
        <v>21</v>
      </c>
      <c r="O21" s="10">
        <f t="shared" si="2"/>
        <v>22.5</v>
      </c>
      <c r="P21" s="16">
        <f t="shared" si="3"/>
        <v>22.5</v>
      </c>
      <c r="Q21" s="5">
        <f t="shared" si="4"/>
        <v>21</v>
      </c>
      <c r="R21" s="17">
        <f t="shared" si="5"/>
        <v>18</v>
      </c>
      <c r="S21" s="16">
        <f t="shared" si="6"/>
        <v>43.5</v>
      </c>
      <c r="T21" s="63">
        <v>10</v>
      </c>
      <c r="U21" s="58"/>
    </row>
    <row r="22" spans="1:21" s="1" customFormat="1" ht="15.75" x14ac:dyDescent="0.25">
      <c r="A22" s="64">
        <v>45</v>
      </c>
      <c r="B22" s="6" t="s">
        <v>98</v>
      </c>
      <c r="C22" s="6" t="s">
        <v>198</v>
      </c>
      <c r="D22" s="6" t="s">
        <v>144</v>
      </c>
      <c r="E22" s="52"/>
      <c r="F22" s="76">
        <v>2017</v>
      </c>
      <c r="G22" s="66">
        <v>3</v>
      </c>
      <c r="H22" s="7">
        <v>4.5</v>
      </c>
      <c r="I22" s="15">
        <v>4.75</v>
      </c>
      <c r="J22" s="14"/>
      <c r="K22" s="7">
        <v>6</v>
      </c>
      <c r="L22" s="15">
        <v>6</v>
      </c>
      <c r="M22" s="9">
        <f t="shared" si="0"/>
        <v>18</v>
      </c>
      <c r="N22" s="4">
        <f t="shared" si="1"/>
        <v>21</v>
      </c>
      <c r="O22" s="10">
        <f t="shared" si="2"/>
        <v>22.5</v>
      </c>
      <c r="P22" s="16">
        <f t="shared" si="3"/>
        <v>22.5</v>
      </c>
      <c r="Q22" s="5">
        <f t="shared" si="4"/>
        <v>21</v>
      </c>
      <c r="R22" s="17">
        <f t="shared" si="5"/>
        <v>18</v>
      </c>
      <c r="S22" s="16">
        <f t="shared" si="6"/>
        <v>43.5</v>
      </c>
      <c r="T22" s="15">
        <v>10</v>
      </c>
      <c r="U22" s="58"/>
    </row>
    <row r="23" spans="1:21" s="1" customFormat="1" ht="15.75" x14ac:dyDescent="0.25">
      <c r="A23" s="64">
        <v>40</v>
      </c>
      <c r="B23" s="6" t="s">
        <v>161</v>
      </c>
      <c r="C23" s="6" t="s">
        <v>162</v>
      </c>
      <c r="D23" s="6" t="s">
        <v>141</v>
      </c>
      <c r="E23" s="52"/>
      <c r="F23" s="76">
        <v>2018</v>
      </c>
      <c r="G23" s="66">
        <v>3.25</v>
      </c>
      <c r="H23" s="7">
        <v>3.5</v>
      </c>
      <c r="I23" s="15">
        <v>3.5</v>
      </c>
      <c r="J23" s="14"/>
      <c r="K23" s="7"/>
      <c r="L23" s="15"/>
      <c r="M23" s="9">
        <f t="shared" si="0"/>
        <v>19.5</v>
      </c>
      <c r="N23" s="4">
        <f t="shared" si="1"/>
        <v>21</v>
      </c>
      <c r="O23" s="10">
        <f t="shared" si="2"/>
        <v>21</v>
      </c>
      <c r="P23" s="16">
        <f t="shared" si="3"/>
        <v>21</v>
      </c>
      <c r="Q23" s="5">
        <f t="shared" si="4"/>
        <v>21</v>
      </c>
      <c r="R23" s="17">
        <f t="shared" si="5"/>
        <v>19.5</v>
      </c>
      <c r="S23" s="16">
        <f t="shared" si="6"/>
        <v>42</v>
      </c>
      <c r="T23" s="63">
        <v>13</v>
      </c>
      <c r="U23" s="58"/>
    </row>
    <row r="24" spans="1:21" s="1" customFormat="1" ht="15.75" x14ac:dyDescent="0.25">
      <c r="A24" s="64">
        <v>30</v>
      </c>
      <c r="B24" s="6" t="s">
        <v>30</v>
      </c>
      <c r="C24" s="6" t="s">
        <v>89</v>
      </c>
      <c r="D24" s="6" t="s">
        <v>140</v>
      </c>
      <c r="E24" s="52"/>
      <c r="F24" s="76">
        <v>2017</v>
      </c>
      <c r="G24" s="66">
        <v>3</v>
      </c>
      <c r="H24" s="7">
        <v>3.25</v>
      </c>
      <c r="I24" s="15">
        <v>3.5</v>
      </c>
      <c r="J24" s="14"/>
      <c r="K24" s="7"/>
      <c r="L24" s="15"/>
      <c r="M24" s="9">
        <f t="shared" si="0"/>
        <v>18</v>
      </c>
      <c r="N24" s="4">
        <f t="shared" si="1"/>
        <v>19.5</v>
      </c>
      <c r="O24" s="10">
        <f t="shared" si="2"/>
        <v>21</v>
      </c>
      <c r="P24" s="16">
        <f t="shared" si="3"/>
        <v>21</v>
      </c>
      <c r="Q24" s="5">
        <f t="shared" si="4"/>
        <v>19.5</v>
      </c>
      <c r="R24" s="17">
        <f t="shared" si="5"/>
        <v>18</v>
      </c>
      <c r="S24" s="16">
        <f t="shared" si="6"/>
        <v>40.5</v>
      </c>
      <c r="T24" s="63">
        <v>14</v>
      </c>
      <c r="U24" s="58"/>
    </row>
    <row r="25" spans="1:21" s="1" customFormat="1" ht="15.75" x14ac:dyDescent="0.25">
      <c r="A25" s="64">
        <v>46</v>
      </c>
      <c r="B25" s="6" t="s">
        <v>114</v>
      </c>
      <c r="C25" s="6" t="s">
        <v>106</v>
      </c>
      <c r="D25" s="6" t="s">
        <v>166</v>
      </c>
      <c r="E25" s="52"/>
      <c r="F25" s="76">
        <v>2018</v>
      </c>
      <c r="G25" s="66">
        <v>3</v>
      </c>
      <c r="H25" s="7">
        <v>3.5</v>
      </c>
      <c r="I25" s="15">
        <v>3.25</v>
      </c>
      <c r="J25" s="14"/>
      <c r="K25" s="7"/>
      <c r="L25" s="15"/>
      <c r="M25" s="9">
        <f t="shared" si="0"/>
        <v>18</v>
      </c>
      <c r="N25" s="4">
        <f t="shared" si="1"/>
        <v>21</v>
      </c>
      <c r="O25" s="10">
        <f t="shared" si="2"/>
        <v>19.5</v>
      </c>
      <c r="P25" s="16">
        <f t="shared" si="3"/>
        <v>21</v>
      </c>
      <c r="Q25" s="5">
        <f t="shared" si="4"/>
        <v>19.5</v>
      </c>
      <c r="R25" s="17">
        <f t="shared" si="5"/>
        <v>18</v>
      </c>
      <c r="S25" s="16">
        <f t="shared" si="6"/>
        <v>40.5</v>
      </c>
      <c r="T25" s="63">
        <v>14</v>
      </c>
      <c r="U25" s="58"/>
    </row>
    <row r="26" spans="1:21" s="1" customFormat="1" ht="15.75" x14ac:dyDescent="0.25">
      <c r="A26" s="64">
        <v>43</v>
      </c>
      <c r="B26" s="6" t="s">
        <v>195</v>
      </c>
      <c r="C26" s="6" t="s">
        <v>196</v>
      </c>
      <c r="D26" s="6" t="s">
        <v>144</v>
      </c>
      <c r="E26" s="52"/>
      <c r="F26" s="76">
        <v>2017</v>
      </c>
      <c r="G26" s="66">
        <v>2.75</v>
      </c>
      <c r="H26" s="7">
        <v>3.5</v>
      </c>
      <c r="I26" s="15">
        <v>3.25</v>
      </c>
      <c r="J26" s="14"/>
      <c r="K26" s="7"/>
      <c r="L26" s="15"/>
      <c r="M26" s="9">
        <f t="shared" si="0"/>
        <v>16.5</v>
      </c>
      <c r="N26" s="4">
        <f t="shared" si="1"/>
        <v>21</v>
      </c>
      <c r="O26" s="10">
        <f t="shared" si="2"/>
        <v>19.5</v>
      </c>
      <c r="P26" s="16">
        <f t="shared" si="3"/>
        <v>21</v>
      </c>
      <c r="Q26" s="5">
        <f t="shared" si="4"/>
        <v>19.5</v>
      </c>
      <c r="R26" s="17">
        <f t="shared" si="5"/>
        <v>16.5</v>
      </c>
      <c r="S26" s="16">
        <f t="shared" si="6"/>
        <v>40.5</v>
      </c>
      <c r="T26" s="15">
        <v>16</v>
      </c>
      <c r="U26" s="58"/>
    </row>
    <row r="27" spans="1:21" s="1" customFormat="1" ht="15.75" x14ac:dyDescent="0.25">
      <c r="A27" s="64">
        <v>37</v>
      </c>
      <c r="B27" s="6" t="s">
        <v>50</v>
      </c>
      <c r="C27" s="6" t="s">
        <v>57</v>
      </c>
      <c r="D27" s="6" t="s">
        <v>141</v>
      </c>
      <c r="E27" s="52"/>
      <c r="F27" s="76">
        <v>2017</v>
      </c>
      <c r="G27" s="66">
        <v>3.25</v>
      </c>
      <c r="H27" s="7">
        <v>3.25</v>
      </c>
      <c r="I27" s="15">
        <v>3.25</v>
      </c>
      <c r="J27" s="14"/>
      <c r="K27" s="7"/>
      <c r="L27" s="15"/>
      <c r="M27" s="9">
        <f t="shared" si="0"/>
        <v>19.5</v>
      </c>
      <c r="N27" s="4">
        <f t="shared" si="1"/>
        <v>19.5</v>
      </c>
      <c r="O27" s="10">
        <f t="shared" si="2"/>
        <v>19.5</v>
      </c>
      <c r="P27" s="16">
        <f t="shared" si="3"/>
        <v>19.5</v>
      </c>
      <c r="Q27" s="5">
        <f t="shared" si="4"/>
        <v>19.5</v>
      </c>
      <c r="R27" s="17">
        <f t="shared" si="5"/>
        <v>19.5</v>
      </c>
      <c r="S27" s="16">
        <f t="shared" si="6"/>
        <v>39</v>
      </c>
      <c r="T27" s="63">
        <v>17</v>
      </c>
      <c r="U27" s="58"/>
    </row>
    <row r="28" spans="1:21" s="1" customFormat="1" ht="15.75" x14ac:dyDescent="0.25">
      <c r="A28" s="64">
        <v>27</v>
      </c>
      <c r="B28" s="6" t="s">
        <v>156</v>
      </c>
      <c r="C28" s="6" t="s">
        <v>29</v>
      </c>
      <c r="D28" s="6" t="s">
        <v>140</v>
      </c>
      <c r="E28" s="52"/>
      <c r="F28" s="76">
        <v>2018</v>
      </c>
      <c r="G28" s="66">
        <v>2.5</v>
      </c>
      <c r="H28" s="7">
        <v>2.75</v>
      </c>
      <c r="I28" s="15">
        <v>3.5</v>
      </c>
      <c r="J28" s="14"/>
      <c r="K28" s="7"/>
      <c r="L28" s="15"/>
      <c r="M28" s="9">
        <f t="shared" si="0"/>
        <v>15</v>
      </c>
      <c r="N28" s="4">
        <f t="shared" si="1"/>
        <v>16.5</v>
      </c>
      <c r="O28" s="10">
        <f t="shared" si="2"/>
        <v>21</v>
      </c>
      <c r="P28" s="16">
        <f t="shared" si="3"/>
        <v>21</v>
      </c>
      <c r="Q28" s="5">
        <f t="shared" si="4"/>
        <v>16.5</v>
      </c>
      <c r="R28" s="17">
        <f t="shared" si="5"/>
        <v>15</v>
      </c>
      <c r="S28" s="16">
        <f t="shared" si="6"/>
        <v>37.5</v>
      </c>
      <c r="T28" s="63">
        <v>18</v>
      </c>
      <c r="U28" s="58"/>
    </row>
    <row r="29" spans="1:21" s="1" customFormat="1" ht="15.75" x14ac:dyDescent="0.25">
      <c r="A29" s="64">
        <v>41</v>
      </c>
      <c r="B29" s="6" t="s">
        <v>163</v>
      </c>
      <c r="C29" s="6" t="s">
        <v>59</v>
      </c>
      <c r="D29" s="6" t="s">
        <v>142</v>
      </c>
      <c r="E29" s="52"/>
      <c r="F29" s="76">
        <v>2017</v>
      </c>
      <c r="G29" s="66">
        <v>2.75</v>
      </c>
      <c r="H29" s="7">
        <v>3.25</v>
      </c>
      <c r="I29" s="15">
        <v>3</v>
      </c>
      <c r="J29" s="14">
        <v>3</v>
      </c>
      <c r="K29" s="7"/>
      <c r="L29" s="15"/>
      <c r="M29" s="9">
        <f t="shared" si="0"/>
        <v>13.5</v>
      </c>
      <c r="N29" s="4">
        <f t="shared" si="1"/>
        <v>19.5</v>
      </c>
      <c r="O29" s="10">
        <f t="shared" si="2"/>
        <v>18</v>
      </c>
      <c r="P29" s="16">
        <f t="shared" si="3"/>
        <v>19.5</v>
      </c>
      <c r="Q29" s="5">
        <f t="shared" si="4"/>
        <v>18</v>
      </c>
      <c r="R29" s="17">
        <f t="shared" si="5"/>
        <v>13.5</v>
      </c>
      <c r="S29" s="16">
        <f t="shared" si="6"/>
        <v>37.5</v>
      </c>
      <c r="T29" s="63">
        <v>19</v>
      </c>
      <c r="U29" s="58"/>
    </row>
    <row r="30" spans="1:21" s="1" customFormat="1" ht="15.75" x14ac:dyDescent="0.25">
      <c r="A30" s="64">
        <v>34</v>
      </c>
      <c r="B30" s="6" t="s">
        <v>15</v>
      </c>
      <c r="C30" s="6" t="s">
        <v>149</v>
      </c>
      <c r="D30" s="6" t="s">
        <v>141</v>
      </c>
      <c r="E30" s="52"/>
      <c r="F30" s="76">
        <v>2018</v>
      </c>
      <c r="G30" s="66">
        <v>2.75</v>
      </c>
      <c r="H30" s="7">
        <v>2.75</v>
      </c>
      <c r="I30" s="15">
        <v>3.25</v>
      </c>
      <c r="J30" s="14"/>
      <c r="K30" s="7"/>
      <c r="L30" s="15"/>
      <c r="M30" s="9">
        <f t="shared" si="0"/>
        <v>16.5</v>
      </c>
      <c r="N30" s="4">
        <f t="shared" si="1"/>
        <v>16.5</v>
      </c>
      <c r="O30" s="10">
        <f t="shared" si="2"/>
        <v>19.5</v>
      </c>
      <c r="P30" s="16">
        <f t="shared" si="3"/>
        <v>19.5</v>
      </c>
      <c r="Q30" s="5">
        <f t="shared" si="4"/>
        <v>16.5</v>
      </c>
      <c r="R30" s="17">
        <f t="shared" si="5"/>
        <v>16.5</v>
      </c>
      <c r="S30" s="16">
        <f t="shared" si="6"/>
        <v>36</v>
      </c>
      <c r="T30" s="15">
        <v>20</v>
      </c>
      <c r="U30" s="58"/>
    </row>
    <row r="31" spans="1:21" s="1" customFormat="1" ht="15.75" x14ac:dyDescent="0.25">
      <c r="A31" s="64">
        <v>19</v>
      </c>
      <c r="B31" s="6" t="s">
        <v>56</v>
      </c>
      <c r="C31" s="6" t="s">
        <v>150</v>
      </c>
      <c r="D31" s="6" t="s">
        <v>138</v>
      </c>
      <c r="E31" s="52"/>
      <c r="F31" s="76">
        <v>2018</v>
      </c>
      <c r="G31" s="66">
        <v>2.5</v>
      </c>
      <c r="H31" s="7">
        <v>2.5</v>
      </c>
      <c r="I31" s="15">
        <v>3.75</v>
      </c>
      <c r="J31" s="14"/>
      <c r="K31" s="7"/>
      <c r="L31" s="15">
        <v>3</v>
      </c>
      <c r="M31" s="9">
        <f t="shared" si="0"/>
        <v>15</v>
      </c>
      <c r="N31" s="4">
        <f t="shared" si="1"/>
        <v>15</v>
      </c>
      <c r="O31" s="10">
        <f t="shared" si="2"/>
        <v>19.5</v>
      </c>
      <c r="P31" s="16">
        <f t="shared" si="3"/>
        <v>19.5</v>
      </c>
      <c r="Q31" s="5">
        <f t="shared" si="4"/>
        <v>15</v>
      </c>
      <c r="R31" s="17">
        <f t="shared" si="5"/>
        <v>15</v>
      </c>
      <c r="S31" s="16">
        <f t="shared" si="6"/>
        <v>34.5</v>
      </c>
      <c r="T31" s="63">
        <v>21</v>
      </c>
      <c r="U31" s="58"/>
    </row>
    <row r="32" spans="1:21" s="1" customFormat="1" ht="15.75" x14ac:dyDescent="0.25">
      <c r="A32" s="64">
        <v>38</v>
      </c>
      <c r="B32" s="6" t="s">
        <v>58</v>
      </c>
      <c r="C32" s="6" t="s">
        <v>90</v>
      </c>
      <c r="D32" s="6" t="s">
        <v>141</v>
      </c>
      <c r="E32" s="52"/>
      <c r="F32" s="76">
        <v>2017</v>
      </c>
      <c r="G32" s="66">
        <v>2.5</v>
      </c>
      <c r="H32" s="7">
        <v>2.5</v>
      </c>
      <c r="I32" s="15">
        <v>2.5</v>
      </c>
      <c r="J32" s="14">
        <v>6</v>
      </c>
      <c r="K32" s="7"/>
      <c r="L32" s="15"/>
      <c r="M32" s="9">
        <f t="shared" si="0"/>
        <v>9</v>
      </c>
      <c r="N32" s="4">
        <f t="shared" si="1"/>
        <v>15</v>
      </c>
      <c r="O32" s="10">
        <f t="shared" si="2"/>
        <v>15</v>
      </c>
      <c r="P32" s="16">
        <f t="shared" si="3"/>
        <v>15</v>
      </c>
      <c r="Q32" s="5">
        <f t="shared" si="4"/>
        <v>15</v>
      </c>
      <c r="R32" s="17">
        <f t="shared" si="5"/>
        <v>9</v>
      </c>
      <c r="S32" s="16">
        <f t="shared" si="6"/>
        <v>30</v>
      </c>
      <c r="T32" s="63">
        <v>22</v>
      </c>
      <c r="U32" s="58"/>
    </row>
    <row r="33" spans="1:21" s="1" customFormat="1" ht="15.75" x14ac:dyDescent="0.25">
      <c r="A33" s="64">
        <v>17</v>
      </c>
      <c r="B33" s="6" t="s">
        <v>58</v>
      </c>
      <c r="C33" s="6" t="s">
        <v>149</v>
      </c>
      <c r="D33" s="6" t="s">
        <v>138</v>
      </c>
      <c r="E33" s="52"/>
      <c r="F33" s="76">
        <v>2017</v>
      </c>
      <c r="G33" s="66"/>
      <c r="H33" s="7"/>
      <c r="I33" s="15"/>
      <c r="J33" s="14"/>
      <c r="K33" s="7"/>
      <c r="L33" s="15"/>
      <c r="M33" s="9">
        <f t="shared" si="0"/>
        <v>0</v>
      </c>
      <c r="N33" s="4">
        <f t="shared" si="1"/>
        <v>0</v>
      </c>
      <c r="O33" s="10">
        <f t="shared" si="2"/>
        <v>0</v>
      </c>
      <c r="P33" s="16">
        <f t="shared" si="3"/>
        <v>0</v>
      </c>
      <c r="Q33" s="5">
        <f t="shared" si="4"/>
        <v>0</v>
      </c>
      <c r="R33" s="17">
        <f t="shared" si="5"/>
        <v>0</v>
      </c>
      <c r="S33" s="16">
        <f t="shared" si="6"/>
        <v>0</v>
      </c>
      <c r="T33" s="15"/>
      <c r="U33" s="58"/>
    </row>
    <row r="34" spans="1:21" s="1" customFormat="1" ht="15.75" x14ac:dyDescent="0.25">
      <c r="A34" s="64">
        <v>18</v>
      </c>
      <c r="B34" s="6" t="s">
        <v>62</v>
      </c>
      <c r="C34" s="6" t="s">
        <v>36</v>
      </c>
      <c r="D34" s="6" t="s">
        <v>138</v>
      </c>
      <c r="E34" s="52"/>
      <c r="F34" s="76">
        <v>2017</v>
      </c>
      <c r="G34" s="66"/>
      <c r="H34" s="7"/>
      <c r="I34" s="15"/>
      <c r="J34" s="14"/>
      <c r="K34" s="7"/>
      <c r="L34" s="15"/>
      <c r="M34" s="9">
        <f t="shared" si="0"/>
        <v>0</v>
      </c>
      <c r="N34" s="4">
        <f t="shared" si="1"/>
        <v>0</v>
      </c>
      <c r="O34" s="10">
        <f t="shared" si="2"/>
        <v>0</v>
      </c>
      <c r="P34" s="16">
        <f t="shared" si="3"/>
        <v>0</v>
      </c>
      <c r="Q34" s="5">
        <f t="shared" si="4"/>
        <v>0</v>
      </c>
      <c r="R34" s="17">
        <f t="shared" si="5"/>
        <v>0</v>
      </c>
      <c r="S34" s="16">
        <f t="shared" si="6"/>
        <v>0</v>
      </c>
      <c r="T34" s="15"/>
      <c r="U34" s="58"/>
    </row>
    <row r="35" spans="1:21" s="1" customFormat="1" ht="15.75" x14ac:dyDescent="0.25">
      <c r="A35" s="64">
        <v>23</v>
      </c>
      <c r="B35" s="6" t="s">
        <v>14</v>
      </c>
      <c r="C35" s="6" t="s">
        <v>53</v>
      </c>
      <c r="D35" s="6" t="s">
        <v>138</v>
      </c>
      <c r="E35" s="52"/>
      <c r="F35" s="76">
        <v>2017</v>
      </c>
      <c r="G35" s="66"/>
      <c r="H35" s="7"/>
      <c r="I35" s="15"/>
      <c r="J35" s="14"/>
      <c r="K35" s="7"/>
      <c r="L35" s="15"/>
      <c r="M35" s="9">
        <f t="shared" si="0"/>
        <v>0</v>
      </c>
      <c r="N35" s="4">
        <f t="shared" si="1"/>
        <v>0</v>
      </c>
      <c r="O35" s="10">
        <f t="shared" si="2"/>
        <v>0</v>
      </c>
      <c r="P35" s="16">
        <f t="shared" si="3"/>
        <v>0</v>
      </c>
      <c r="Q35" s="5">
        <f t="shared" si="4"/>
        <v>0</v>
      </c>
      <c r="R35" s="17">
        <f t="shared" si="5"/>
        <v>0</v>
      </c>
      <c r="S35" s="16">
        <f t="shared" si="6"/>
        <v>0</v>
      </c>
      <c r="T35" s="15"/>
      <c r="U35" s="58"/>
    </row>
    <row r="36" spans="1:21" s="1" customFormat="1" ht="15.75" x14ac:dyDescent="0.25">
      <c r="A36" s="64">
        <v>24</v>
      </c>
      <c r="B36" s="6" t="s">
        <v>61</v>
      </c>
      <c r="C36" s="6" t="s">
        <v>153</v>
      </c>
      <c r="D36" s="6" t="s">
        <v>139</v>
      </c>
      <c r="E36" s="52"/>
      <c r="F36" s="76">
        <v>2017</v>
      </c>
      <c r="G36" s="66"/>
      <c r="H36" s="7"/>
      <c r="I36" s="15"/>
      <c r="J36" s="14"/>
      <c r="K36" s="7"/>
      <c r="L36" s="15"/>
      <c r="M36" s="9">
        <f t="shared" si="0"/>
        <v>0</v>
      </c>
      <c r="N36" s="4">
        <f t="shared" si="1"/>
        <v>0</v>
      </c>
      <c r="O36" s="10">
        <f t="shared" si="2"/>
        <v>0</v>
      </c>
      <c r="P36" s="16">
        <f t="shared" si="3"/>
        <v>0</v>
      </c>
      <c r="Q36" s="5">
        <f t="shared" si="4"/>
        <v>0</v>
      </c>
      <c r="R36" s="17">
        <f t="shared" si="5"/>
        <v>0</v>
      </c>
      <c r="S36" s="16">
        <f t="shared" si="6"/>
        <v>0</v>
      </c>
      <c r="T36" s="15"/>
      <c r="U36" s="58"/>
    </row>
    <row r="37" spans="1:21" s="1" customFormat="1" ht="15.75" x14ac:dyDescent="0.25">
      <c r="A37" s="64">
        <v>26</v>
      </c>
      <c r="B37" s="6" t="s">
        <v>62</v>
      </c>
      <c r="C37" s="6" t="s">
        <v>155</v>
      </c>
      <c r="D37" s="6" t="s">
        <v>140</v>
      </c>
      <c r="E37" s="52"/>
      <c r="F37" s="76">
        <v>2018</v>
      </c>
      <c r="G37" s="66"/>
      <c r="H37" s="7"/>
      <c r="I37" s="15"/>
      <c r="J37" s="14"/>
      <c r="K37" s="7"/>
      <c r="L37" s="15"/>
      <c r="M37" s="9">
        <f t="shared" si="0"/>
        <v>0</v>
      </c>
      <c r="N37" s="4">
        <f t="shared" si="1"/>
        <v>0</v>
      </c>
      <c r="O37" s="10">
        <f t="shared" si="2"/>
        <v>0</v>
      </c>
      <c r="P37" s="16">
        <f t="shared" si="3"/>
        <v>0</v>
      </c>
      <c r="Q37" s="5">
        <f t="shared" si="4"/>
        <v>0</v>
      </c>
      <c r="R37" s="17">
        <f t="shared" si="5"/>
        <v>0</v>
      </c>
      <c r="S37" s="16">
        <f t="shared" si="6"/>
        <v>0</v>
      </c>
      <c r="T37" s="15"/>
      <c r="U37" s="58"/>
    </row>
    <row r="38" spans="1:21" s="1" customFormat="1" ht="15.75" x14ac:dyDescent="0.25">
      <c r="A38" s="64">
        <v>31</v>
      </c>
      <c r="B38" s="6" t="s">
        <v>35</v>
      </c>
      <c r="C38" s="6" t="s">
        <v>83</v>
      </c>
      <c r="D38" s="6" t="s">
        <v>140</v>
      </c>
      <c r="E38" s="52"/>
      <c r="F38" s="76">
        <v>2017</v>
      </c>
      <c r="G38" s="66"/>
      <c r="H38" s="7"/>
      <c r="I38" s="15"/>
      <c r="J38" s="14"/>
      <c r="K38" s="7"/>
      <c r="L38" s="15"/>
      <c r="M38" s="9">
        <f t="shared" si="0"/>
        <v>0</v>
      </c>
      <c r="N38" s="4">
        <f t="shared" si="1"/>
        <v>0</v>
      </c>
      <c r="O38" s="10">
        <f t="shared" si="2"/>
        <v>0</v>
      </c>
      <c r="P38" s="16">
        <f t="shared" si="3"/>
        <v>0</v>
      </c>
      <c r="Q38" s="5">
        <f t="shared" si="4"/>
        <v>0</v>
      </c>
      <c r="R38" s="17">
        <f t="shared" si="5"/>
        <v>0</v>
      </c>
      <c r="S38" s="16">
        <f t="shared" si="6"/>
        <v>0</v>
      </c>
      <c r="T38" s="15"/>
      <c r="U38" s="58"/>
    </row>
    <row r="39" spans="1:21" s="1" customFormat="1" ht="15.75" x14ac:dyDescent="0.25">
      <c r="A39" s="64">
        <v>33</v>
      </c>
      <c r="B39" s="6" t="s">
        <v>51</v>
      </c>
      <c r="C39" s="6" t="s">
        <v>16</v>
      </c>
      <c r="D39" s="6" t="s">
        <v>165</v>
      </c>
      <c r="E39" s="52"/>
      <c r="F39" s="76">
        <v>2018</v>
      </c>
      <c r="G39" s="66"/>
      <c r="H39" s="7"/>
      <c r="I39" s="15"/>
      <c r="J39" s="14"/>
      <c r="K39" s="7"/>
      <c r="L39" s="15"/>
      <c r="M39" s="9">
        <f t="shared" si="0"/>
        <v>0</v>
      </c>
      <c r="N39" s="4">
        <f t="shared" si="1"/>
        <v>0</v>
      </c>
      <c r="O39" s="10">
        <f t="shared" si="2"/>
        <v>0</v>
      </c>
      <c r="P39" s="16">
        <f t="shared" si="3"/>
        <v>0</v>
      </c>
      <c r="Q39" s="5">
        <f t="shared" si="4"/>
        <v>0</v>
      </c>
      <c r="R39" s="17">
        <f t="shared" si="5"/>
        <v>0</v>
      </c>
      <c r="S39" s="16">
        <f t="shared" si="6"/>
        <v>0</v>
      </c>
      <c r="T39" s="15"/>
      <c r="U39" s="58"/>
    </row>
    <row r="40" spans="1:21" s="1" customFormat="1" ht="16.5" thickBot="1" x14ac:dyDescent="0.3">
      <c r="A40" s="77">
        <v>42</v>
      </c>
      <c r="B40" s="8" t="s">
        <v>93</v>
      </c>
      <c r="C40" s="8" t="s">
        <v>164</v>
      </c>
      <c r="D40" s="8" t="s">
        <v>143</v>
      </c>
      <c r="E40" s="59"/>
      <c r="F40" s="78">
        <v>2018</v>
      </c>
      <c r="G40" s="67"/>
      <c r="H40" s="28"/>
      <c r="I40" s="29"/>
      <c r="J40" s="27"/>
      <c r="K40" s="28"/>
      <c r="L40" s="29"/>
      <c r="M40" s="11">
        <f t="shared" si="0"/>
        <v>0</v>
      </c>
      <c r="N40" s="12">
        <f t="shared" si="1"/>
        <v>0</v>
      </c>
      <c r="O40" s="13">
        <f t="shared" si="2"/>
        <v>0</v>
      </c>
      <c r="P40" s="23">
        <f t="shared" si="3"/>
        <v>0</v>
      </c>
      <c r="Q40" s="24">
        <f t="shared" si="4"/>
        <v>0</v>
      </c>
      <c r="R40" s="25">
        <f t="shared" si="5"/>
        <v>0</v>
      </c>
      <c r="S40" s="16">
        <f t="shared" si="6"/>
        <v>0</v>
      </c>
      <c r="T40" s="29"/>
      <c r="U40" s="58"/>
    </row>
    <row r="41" spans="1:21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1" x14ac:dyDescent="0.25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1" x14ac:dyDescent="0.25">
      <c r="D43" s="2"/>
      <c r="E43" s="2"/>
      <c r="F43" s="2"/>
      <c r="G43" s="2"/>
      <c r="H43" s="2"/>
      <c r="I43" s="2"/>
      <c r="J43" s="2"/>
      <c r="K43" s="2"/>
      <c r="L43" s="2"/>
      <c r="N43" s="2"/>
      <c r="O43" s="2"/>
      <c r="P43" s="2"/>
      <c r="Q43" s="2"/>
      <c r="R43" s="2"/>
      <c r="S43" s="2"/>
      <c r="T43" s="2"/>
    </row>
  </sheetData>
  <sortState ref="A11:T40">
    <sortCondition descending="1" ref="S11:S40"/>
    <sortCondition descending="1" ref="R11:R40"/>
  </sortState>
  <mergeCells count="11">
    <mergeCell ref="B9:D9"/>
    <mergeCell ref="P9:P10"/>
    <mergeCell ref="N3:Q3"/>
    <mergeCell ref="A1:T1"/>
    <mergeCell ref="Q9:Q10"/>
    <mergeCell ref="R9:R10"/>
    <mergeCell ref="S9:S10"/>
    <mergeCell ref="T9:T10"/>
    <mergeCell ref="G9:I9"/>
    <mergeCell ref="J9:L9"/>
    <mergeCell ref="M9:O9"/>
  </mergeCells>
  <pageMargins left="0.51181102362204722" right="0.5118110236220472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5"/>
  <sheetViews>
    <sheetView topLeftCell="D1" zoomScale="120" zoomScaleNormal="120" workbookViewId="0">
      <selection activeCell="T12" sqref="T12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42578125" customWidth="1"/>
    <col min="5" max="5" width="3.140625" hidden="1" customWidth="1"/>
    <col min="6" max="6" width="7.7109375" hidden="1" customWidth="1"/>
    <col min="7" max="15" width="7.7109375" customWidth="1"/>
    <col min="16" max="20" width="8.7109375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171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7"/>
      <c r="T10" s="92"/>
    </row>
    <row r="11" spans="1:21" s="1" customFormat="1" x14ac:dyDescent="0.25">
      <c r="A11" s="88">
        <v>48</v>
      </c>
      <c r="B11" s="31" t="s">
        <v>168</v>
      </c>
      <c r="C11" s="31" t="s">
        <v>169</v>
      </c>
      <c r="D11" s="31" t="s">
        <v>142</v>
      </c>
      <c r="E11" s="31"/>
      <c r="F11" s="31">
        <v>2017</v>
      </c>
      <c r="G11" s="74">
        <v>3.25</v>
      </c>
      <c r="H11" s="39"/>
      <c r="I11" s="40"/>
      <c r="J11" s="38">
        <v>6</v>
      </c>
      <c r="K11" s="39"/>
      <c r="L11" s="40"/>
      <c r="M11" s="41">
        <f t="shared" ref="M11:O12" si="0">(G11*6)-J11</f>
        <v>13.5</v>
      </c>
      <c r="N11" s="42">
        <f t="shared" si="0"/>
        <v>0</v>
      </c>
      <c r="O11" s="43">
        <f t="shared" si="0"/>
        <v>0</v>
      </c>
      <c r="P11" s="44">
        <f>MAX(M11:O11)</f>
        <v>13.5</v>
      </c>
      <c r="Q11" s="45">
        <f>LARGE(M11:O11,2)</f>
        <v>0</v>
      </c>
      <c r="R11" s="46">
        <f>LARGE(M11:O11,3)</f>
        <v>0</v>
      </c>
      <c r="S11" s="44">
        <f>P11+Q11</f>
        <v>13.5</v>
      </c>
      <c r="T11" s="40">
        <v>1</v>
      </c>
      <c r="U11" s="58"/>
    </row>
    <row r="12" spans="1:21" s="1" customFormat="1" ht="16.5" thickBot="1" x14ac:dyDescent="0.3">
      <c r="A12" s="77">
        <v>47</v>
      </c>
      <c r="B12" s="8" t="s">
        <v>39</v>
      </c>
      <c r="C12" s="8" t="s">
        <v>167</v>
      </c>
      <c r="D12" s="8" t="s">
        <v>142</v>
      </c>
      <c r="E12" s="8"/>
      <c r="F12" s="8">
        <v>2017</v>
      </c>
      <c r="G12" s="67"/>
      <c r="H12" s="28"/>
      <c r="I12" s="29"/>
      <c r="J12" s="27"/>
      <c r="K12" s="28"/>
      <c r="L12" s="29"/>
      <c r="M12" s="11">
        <f t="shared" si="0"/>
        <v>0</v>
      </c>
      <c r="N12" s="12">
        <f t="shared" si="0"/>
        <v>0</v>
      </c>
      <c r="O12" s="13">
        <f t="shared" si="0"/>
        <v>0</v>
      </c>
      <c r="P12" s="23">
        <f>MAX(M12:O12)</f>
        <v>0</v>
      </c>
      <c r="Q12" s="24">
        <f>LARGE(M12:O12,2)</f>
        <v>0</v>
      </c>
      <c r="R12" s="25">
        <f>LARGE(M12:O12,3)</f>
        <v>0</v>
      </c>
      <c r="S12" s="23">
        <f>P12+Q12</f>
        <v>0</v>
      </c>
      <c r="T12" s="29"/>
      <c r="U12" s="58"/>
    </row>
    <row r="13" spans="1:21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1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1" x14ac:dyDescent="0.25">
      <c r="D15" s="2"/>
      <c r="E15" s="2"/>
      <c r="F15" s="2"/>
      <c r="G15" s="2"/>
      <c r="H15" s="2"/>
      <c r="I15" s="2"/>
      <c r="J15" s="2"/>
      <c r="K15" s="2"/>
      <c r="L15" s="2"/>
      <c r="N15" s="2"/>
      <c r="O15" s="2"/>
      <c r="P15" s="2"/>
      <c r="Q15" s="2"/>
      <c r="R15" s="2"/>
      <c r="S15" s="2"/>
      <c r="T15" s="2"/>
    </row>
  </sheetData>
  <sortState ref="A11:T12">
    <sortCondition descending="1" ref="S11:S12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" right="0.511811023622047" top="0.74803149606299202" bottom="0.74803149606299202" header="0.31496062992126" footer="0.31496062992126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33"/>
  <sheetViews>
    <sheetView topLeftCell="A10" zoomScale="85" zoomScaleNormal="85" workbookViewId="0">
      <selection activeCell="T18" sqref="T18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6.7109375" customWidth="1"/>
    <col min="5" max="5" width="3.140625" hidden="1" customWidth="1"/>
    <col min="6" max="6" width="4.140625" hidden="1" customWidth="1"/>
    <col min="7" max="15" width="7.7109375" customWidth="1"/>
    <col min="16" max="20" width="8.7109375" customWidth="1"/>
    <col min="21" max="21" width="12.7109375" bestFit="1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172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7"/>
      <c r="T10" s="92"/>
    </row>
    <row r="11" spans="1:21" s="1" customFormat="1" ht="30" x14ac:dyDescent="0.25">
      <c r="A11" s="64">
        <v>57</v>
      </c>
      <c r="B11" s="6" t="s">
        <v>13</v>
      </c>
      <c r="C11" s="6" t="s">
        <v>64</v>
      </c>
      <c r="D11" s="87" t="s">
        <v>140</v>
      </c>
      <c r="E11" s="52"/>
      <c r="F11" s="75">
        <v>2015</v>
      </c>
      <c r="G11" s="74">
        <v>5</v>
      </c>
      <c r="H11" s="39">
        <v>4.75</v>
      </c>
      <c r="I11" s="40">
        <v>4.75</v>
      </c>
      <c r="J11" s="38"/>
      <c r="K11" s="39"/>
      <c r="L11" s="40"/>
      <c r="M11" s="41">
        <f t="shared" ref="M11:M30" si="0">(G11*6)-J11</f>
        <v>30</v>
      </c>
      <c r="N11" s="42">
        <f t="shared" ref="N11:N30" si="1">(H11*6)-K11</f>
        <v>28.5</v>
      </c>
      <c r="O11" s="43">
        <f t="shared" ref="O11:O30" si="2">(I11*6)-L11</f>
        <v>28.5</v>
      </c>
      <c r="P11" s="44">
        <f t="shared" ref="P11:P30" si="3">MAX(M11:O11)</f>
        <v>30</v>
      </c>
      <c r="Q11" s="45">
        <f t="shared" ref="Q11:Q30" si="4">LARGE(M11:O11,2)</f>
        <v>28.5</v>
      </c>
      <c r="R11" s="46">
        <f t="shared" ref="R11:R30" si="5">LARGE(M11:O11,3)</f>
        <v>28.5</v>
      </c>
      <c r="S11" s="44">
        <f t="shared" ref="S11:S30" si="6">P11+Q11</f>
        <v>58.5</v>
      </c>
      <c r="T11" s="40">
        <v>1</v>
      </c>
      <c r="U11" s="58"/>
    </row>
    <row r="12" spans="1:21" s="1" customFormat="1" ht="15.75" x14ac:dyDescent="0.25">
      <c r="A12" s="64">
        <v>63</v>
      </c>
      <c r="B12" s="6" t="s">
        <v>69</v>
      </c>
      <c r="C12" s="6" t="s">
        <v>70</v>
      </c>
      <c r="D12" s="6" t="s">
        <v>141</v>
      </c>
      <c r="E12" s="52"/>
      <c r="F12" s="76">
        <v>2015</v>
      </c>
      <c r="G12" s="66">
        <v>5</v>
      </c>
      <c r="H12" s="7">
        <v>5</v>
      </c>
      <c r="I12" s="15">
        <v>4.75</v>
      </c>
      <c r="J12" s="14"/>
      <c r="K12" s="7">
        <v>3</v>
      </c>
      <c r="L12" s="15"/>
      <c r="M12" s="9">
        <f t="shared" si="0"/>
        <v>30</v>
      </c>
      <c r="N12" s="4">
        <f t="shared" si="1"/>
        <v>27</v>
      </c>
      <c r="O12" s="10">
        <f t="shared" si="2"/>
        <v>28.5</v>
      </c>
      <c r="P12" s="16">
        <f t="shared" si="3"/>
        <v>30</v>
      </c>
      <c r="Q12" s="5">
        <f t="shared" si="4"/>
        <v>28.5</v>
      </c>
      <c r="R12" s="17">
        <f t="shared" si="5"/>
        <v>27</v>
      </c>
      <c r="S12" s="16">
        <f t="shared" si="6"/>
        <v>58.5</v>
      </c>
      <c r="T12" s="15">
        <v>2</v>
      </c>
      <c r="U12" s="58"/>
    </row>
    <row r="13" spans="1:21" s="1" customFormat="1" ht="15.75" x14ac:dyDescent="0.25">
      <c r="A13" s="64">
        <v>60</v>
      </c>
      <c r="B13" s="6" t="s">
        <v>65</v>
      </c>
      <c r="C13" s="6" t="s">
        <v>66</v>
      </c>
      <c r="D13" s="6" t="s">
        <v>165</v>
      </c>
      <c r="E13" s="52"/>
      <c r="F13" s="76">
        <v>2015</v>
      </c>
      <c r="G13" s="66">
        <v>4.5</v>
      </c>
      <c r="H13" s="7">
        <v>4.75</v>
      </c>
      <c r="I13" s="15">
        <v>4.5</v>
      </c>
      <c r="J13" s="14"/>
      <c r="K13" s="7"/>
      <c r="L13" s="15"/>
      <c r="M13" s="9">
        <f t="shared" si="0"/>
        <v>27</v>
      </c>
      <c r="N13" s="4">
        <f t="shared" si="1"/>
        <v>28.5</v>
      </c>
      <c r="O13" s="10">
        <f t="shared" si="2"/>
        <v>27</v>
      </c>
      <c r="P13" s="16">
        <f t="shared" si="3"/>
        <v>28.5</v>
      </c>
      <c r="Q13" s="5">
        <f t="shared" si="4"/>
        <v>27</v>
      </c>
      <c r="R13" s="17">
        <f t="shared" si="5"/>
        <v>27</v>
      </c>
      <c r="S13" s="16">
        <f t="shared" si="6"/>
        <v>55.5</v>
      </c>
      <c r="T13" s="63">
        <v>3</v>
      </c>
      <c r="U13" s="58"/>
    </row>
    <row r="14" spans="1:21" s="1" customFormat="1" ht="15.75" x14ac:dyDescent="0.25">
      <c r="A14" s="64">
        <v>62</v>
      </c>
      <c r="B14" s="6" t="s">
        <v>76</v>
      </c>
      <c r="C14" s="6" t="s">
        <v>77</v>
      </c>
      <c r="D14" s="6" t="s">
        <v>141</v>
      </c>
      <c r="E14" s="52"/>
      <c r="F14" s="76">
        <v>2015</v>
      </c>
      <c r="G14" s="66">
        <v>4.5</v>
      </c>
      <c r="H14" s="7">
        <v>4.75</v>
      </c>
      <c r="I14" s="15">
        <v>4.5</v>
      </c>
      <c r="J14" s="14"/>
      <c r="K14" s="7"/>
      <c r="L14" s="15"/>
      <c r="M14" s="9">
        <f t="shared" si="0"/>
        <v>27</v>
      </c>
      <c r="N14" s="4">
        <f t="shared" si="1"/>
        <v>28.5</v>
      </c>
      <c r="O14" s="10">
        <f t="shared" si="2"/>
        <v>27</v>
      </c>
      <c r="P14" s="16">
        <f t="shared" si="3"/>
        <v>28.5</v>
      </c>
      <c r="Q14" s="5">
        <f t="shared" si="4"/>
        <v>27</v>
      </c>
      <c r="R14" s="17">
        <f t="shared" si="5"/>
        <v>27</v>
      </c>
      <c r="S14" s="16">
        <f t="shared" si="6"/>
        <v>55.5</v>
      </c>
      <c r="T14" s="63">
        <v>3</v>
      </c>
      <c r="U14" s="58"/>
    </row>
    <row r="15" spans="1:21" s="1" customFormat="1" ht="15.75" x14ac:dyDescent="0.25">
      <c r="A15" s="64">
        <v>52</v>
      </c>
      <c r="B15" s="6" t="s">
        <v>84</v>
      </c>
      <c r="C15" s="6" t="s">
        <v>39</v>
      </c>
      <c r="D15" s="6" t="s">
        <v>138</v>
      </c>
      <c r="E15" s="52"/>
      <c r="F15" s="76">
        <v>2015</v>
      </c>
      <c r="G15" s="66">
        <v>4.25</v>
      </c>
      <c r="H15" s="7">
        <v>4.5</v>
      </c>
      <c r="I15" s="15">
        <v>4.5</v>
      </c>
      <c r="J15" s="14"/>
      <c r="K15" s="7"/>
      <c r="L15" s="15"/>
      <c r="M15" s="9">
        <f t="shared" si="0"/>
        <v>25.5</v>
      </c>
      <c r="N15" s="4">
        <f t="shared" si="1"/>
        <v>27</v>
      </c>
      <c r="O15" s="10">
        <f t="shared" si="2"/>
        <v>27</v>
      </c>
      <c r="P15" s="16">
        <f t="shared" si="3"/>
        <v>27</v>
      </c>
      <c r="Q15" s="5">
        <f t="shared" si="4"/>
        <v>27</v>
      </c>
      <c r="R15" s="17">
        <f t="shared" si="5"/>
        <v>25.5</v>
      </c>
      <c r="S15" s="16">
        <f t="shared" si="6"/>
        <v>54</v>
      </c>
      <c r="T15" s="63">
        <v>5</v>
      </c>
      <c r="U15" s="58"/>
    </row>
    <row r="16" spans="1:21" s="1" customFormat="1" ht="15.75" x14ac:dyDescent="0.25">
      <c r="A16" s="64">
        <v>64</v>
      </c>
      <c r="B16" s="6" t="s">
        <v>74</v>
      </c>
      <c r="C16" s="6" t="s">
        <v>160</v>
      </c>
      <c r="D16" s="6" t="s">
        <v>141</v>
      </c>
      <c r="E16" s="52"/>
      <c r="F16" s="76">
        <v>2016</v>
      </c>
      <c r="G16" s="66">
        <v>4.25</v>
      </c>
      <c r="H16" s="7">
        <v>4.5</v>
      </c>
      <c r="I16" s="15">
        <v>4.5</v>
      </c>
      <c r="J16" s="14"/>
      <c r="K16" s="7"/>
      <c r="L16" s="15"/>
      <c r="M16" s="9">
        <f t="shared" si="0"/>
        <v>25.5</v>
      </c>
      <c r="N16" s="4">
        <f t="shared" si="1"/>
        <v>27</v>
      </c>
      <c r="O16" s="10">
        <f t="shared" si="2"/>
        <v>27</v>
      </c>
      <c r="P16" s="16">
        <f t="shared" si="3"/>
        <v>27</v>
      </c>
      <c r="Q16" s="5">
        <f t="shared" si="4"/>
        <v>27</v>
      </c>
      <c r="R16" s="17">
        <f t="shared" si="5"/>
        <v>25.5</v>
      </c>
      <c r="S16" s="16">
        <f t="shared" si="6"/>
        <v>54</v>
      </c>
      <c r="T16" s="63">
        <v>5</v>
      </c>
      <c r="U16" s="58"/>
    </row>
    <row r="17" spans="1:21" s="1" customFormat="1" ht="15.75" x14ac:dyDescent="0.25">
      <c r="A17" s="64">
        <v>70</v>
      </c>
      <c r="B17" s="6" t="s">
        <v>191</v>
      </c>
      <c r="C17" s="6" t="s">
        <v>107</v>
      </c>
      <c r="D17" s="6" t="s">
        <v>144</v>
      </c>
      <c r="E17" s="52"/>
      <c r="F17" s="76">
        <v>2016</v>
      </c>
      <c r="G17" s="66">
        <v>4</v>
      </c>
      <c r="H17" s="7">
        <v>4.25</v>
      </c>
      <c r="I17" s="15">
        <v>4.5</v>
      </c>
      <c r="J17" s="14"/>
      <c r="K17" s="7"/>
      <c r="L17" s="15"/>
      <c r="M17" s="9">
        <f t="shared" si="0"/>
        <v>24</v>
      </c>
      <c r="N17" s="4">
        <f t="shared" si="1"/>
        <v>25.5</v>
      </c>
      <c r="O17" s="10">
        <f t="shared" si="2"/>
        <v>27</v>
      </c>
      <c r="P17" s="16">
        <f t="shared" si="3"/>
        <v>27</v>
      </c>
      <c r="Q17" s="5">
        <f t="shared" si="4"/>
        <v>25.5</v>
      </c>
      <c r="R17" s="17">
        <f t="shared" si="5"/>
        <v>24</v>
      </c>
      <c r="S17" s="16">
        <f t="shared" si="6"/>
        <v>52.5</v>
      </c>
      <c r="T17" s="63">
        <v>7</v>
      </c>
      <c r="U17" s="58"/>
    </row>
    <row r="18" spans="1:21" s="1" customFormat="1" ht="15.75" x14ac:dyDescent="0.25">
      <c r="A18" s="64">
        <v>67</v>
      </c>
      <c r="B18" s="6" t="s">
        <v>186</v>
      </c>
      <c r="C18" s="6" t="s">
        <v>136</v>
      </c>
      <c r="D18" s="6" t="s">
        <v>142</v>
      </c>
      <c r="E18" s="52"/>
      <c r="F18" s="76">
        <v>2015</v>
      </c>
      <c r="G18" s="66">
        <v>3.75</v>
      </c>
      <c r="H18" s="7">
        <v>4.25</v>
      </c>
      <c r="I18" s="15">
        <v>4.25</v>
      </c>
      <c r="J18" s="14"/>
      <c r="K18" s="7"/>
      <c r="L18" s="15"/>
      <c r="M18" s="9">
        <f t="shared" si="0"/>
        <v>22.5</v>
      </c>
      <c r="N18" s="4">
        <f t="shared" si="1"/>
        <v>25.5</v>
      </c>
      <c r="O18" s="10">
        <f t="shared" si="2"/>
        <v>25.5</v>
      </c>
      <c r="P18" s="16">
        <f t="shared" si="3"/>
        <v>25.5</v>
      </c>
      <c r="Q18" s="5">
        <f t="shared" si="4"/>
        <v>25.5</v>
      </c>
      <c r="R18" s="17">
        <f t="shared" si="5"/>
        <v>22.5</v>
      </c>
      <c r="S18" s="16">
        <f t="shared" si="6"/>
        <v>51</v>
      </c>
      <c r="T18" s="63">
        <v>8</v>
      </c>
      <c r="U18" s="58"/>
    </row>
    <row r="19" spans="1:21" s="1" customFormat="1" ht="15.75" x14ac:dyDescent="0.25">
      <c r="A19" s="64">
        <v>68</v>
      </c>
      <c r="B19" s="6" t="s">
        <v>188</v>
      </c>
      <c r="C19" s="6" t="s">
        <v>189</v>
      </c>
      <c r="D19" s="6" t="s">
        <v>144</v>
      </c>
      <c r="E19" s="52"/>
      <c r="F19" s="76">
        <v>2015</v>
      </c>
      <c r="G19" s="66">
        <v>3.75</v>
      </c>
      <c r="H19" s="7">
        <v>4.25</v>
      </c>
      <c r="I19" s="15">
        <v>4.25</v>
      </c>
      <c r="J19" s="14"/>
      <c r="K19" s="7"/>
      <c r="L19" s="15"/>
      <c r="M19" s="9">
        <f t="shared" si="0"/>
        <v>22.5</v>
      </c>
      <c r="N19" s="4">
        <f t="shared" si="1"/>
        <v>25.5</v>
      </c>
      <c r="O19" s="10">
        <f t="shared" si="2"/>
        <v>25.5</v>
      </c>
      <c r="P19" s="16">
        <f t="shared" si="3"/>
        <v>25.5</v>
      </c>
      <c r="Q19" s="5">
        <f t="shared" si="4"/>
        <v>25.5</v>
      </c>
      <c r="R19" s="17">
        <f t="shared" si="5"/>
        <v>22.5</v>
      </c>
      <c r="S19" s="16">
        <f t="shared" si="6"/>
        <v>51</v>
      </c>
      <c r="T19" s="63">
        <v>8</v>
      </c>
      <c r="U19" s="58"/>
    </row>
    <row r="20" spans="1:21" s="1" customFormat="1" ht="30" x14ac:dyDescent="0.25">
      <c r="A20" s="64">
        <v>59</v>
      </c>
      <c r="B20" s="6" t="s">
        <v>85</v>
      </c>
      <c r="C20" s="6" t="s">
        <v>86</v>
      </c>
      <c r="D20" s="87" t="s">
        <v>140</v>
      </c>
      <c r="E20" s="52"/>
      <c r="F20" s="76">
        <v>2015</v>
      </c>
      <c r="G20" s="66">
        <v>3.25</v>
      </c>
      <c r="H20" s="7">
        <v>3.5</v>
      </c>
      <c r="I20" s="15">
        <v>4.25</v>
      </c>
      <c r="J20" s="14"/>
      <c r="K20" s="7"/>
      <c r="L20" s="15"/>
      <c r="M20" s="9">
        <f t="shared" si="0"/>
        <v>19.5</v>
      </c>
      <c r="N20" s="4">
        <f t="shared" si="1"/>
        <v>21</v>
      </c>
      <c r="O20" s="10">
        <f t="shared" si="2"/>
        <v>25.5</v>
      </c>
      <c r="P20" s="16">
        <f t="shared" si="3"/>
        <v>25.5</v>
      </c>
      <c r="Q20" s="5">
        <f t="shared" si="4"/>
        <v>21</v>
      </c>
      <c r="R20" s="17">
        <f t="shared" si="5"/>
        <v>19.5</v>
      </c>
      <c r="S20" s="16">
        <f t="shared" si="6"/>
        <v>46.5</v>
      </c>
      <c r="T20" s="63">
        <v>10</v>
      </c>
      <c r="U20" s="58"/>
    </row>
    <row r="21" spans="1:21" s="1" customFormat="1" ht="15.75" x14ac:dyDescent="0.25">
      <c r="A21" s="64">
        <v>51</v>
      </c>
      <c r="B21" s="6" t="s">
        <v>176</v>
      </c>
      <c r="C21" s="6" t="s">
        <v>21</v>
      </c>
      <c r="D21" s="6" t="s">
        <v>138</v>
      </c>
      <c r="E21" s="52"/>
      <c r="F21" s="76">
        <v>2016</v>
      </c>
      <c r="G21" s="66">
        <v>3.5</v>
      </c>
      <c r="H21" s="7">
        <v>3.75</v>
      </c>
      <c r="I21" s="15">
        <v>3.75</v>
      </c>
      <c r="J21" s="14"/>
      <c r="K21" s="7"/>
      <c r="L21" s="15"/>
      <c r="M21" s="9">
        <f t="shared" si="0"/>
        <v>21</v>
      </c>
      <c r="N21" s="4">
        <f t="shared" si="1"/>
        <v>22.5</v>
      </c>
      <c r="O21" s="10">
        <f t="shared" si="2"/>
        <v>22.5</v>
      </c>
      <c r="P21" s="16">
        <f t="shared" si="3"/>
        <v>22.5</v>
      </c>
      <c r="Q21" s="5">
        <f t="shared" si="4"/>
        <v>22.5</v>
      </c>
      <c r="R21" s="17">
        <f t="shared" si="5"/>
        <v>21</v>
      </c>
      <c r="S21" s="16">
        <f t="shared" si="6"/>
        <v>45</v>
      </c>
      <c r="T21" s="63">
        <v>11</v>
      </c>
      <c r="U21" s="58"/>
    </row>
    <row r="22" spans="1:21" s="1" customFormat="1" ht="15.75" x14ac:dyDescent="0.25">
      <c r="A22" s="64">
        <v>65</v>
      </c>
      <c r="B22" s="6" t="s">
        <v>184</v>
      </c>
      <c r="C22" s="6" t="s">
        <v>185</v>
      </c>
      <c r="D22" s="6" t="s">
        <v>141</v>
      </c>
      <c r="E22" s="52"/>
      <c r="F22" s="76">
        <v>2015</v>
      </c>
      <c r="G22" s="66">
        <v>3.5</v>
      </c>
      <c r="H22" s="7">
        <v>3.25</v>
      </c>
      <c r="I22" s="15">
        <v>3.5</v>
      </c>
      <c r="J22" s="14"/>
      <c r="K22" s="7"/>
      <c r="L22" s="15"/>
      <c r="M22" s="9">
        <f t="shared" si="0"/>
        <v>21</v>
      </c>
      <c r="N22" s="4">
        <f t="shared" si="1"/>
        <v>19.5</v>
      </c>
      <c r="O22" s="10">
        <f t="shared" si="2"/>
        <v>21</v>
      </c>
      <c r="P22" s="16">
        <f t="shared" si="3"/>
        <v>21</v>
      </c>
      <c r="Q22" s="5">
        <f t="shared" si="4"/>
        <v>21</v>
      </c>
      <c r="R22" s="17">
        <f t="shared" si="5"/>
        <v>19.5</v>
      </c>
      <c r="S22" s="16">
        <f t="shared" si="6"/>
        <v>42</v>
      </c>
      <c r="T22" s="63">
        <v>12</v>
      </c>
      <c r="U22" s="58"/>
    </row>
    <row r="23" spans="1:21" s="1" customFormat="1" ht="30" x14ac:dyDescent="0.25">
      <c r="A23" s="64">
        <v>56</v>
      </c>
      <c r="B23" s="6" t="s">
        <v>88</v>
      </c>
      <c r="C23" s="6" t="s">
        <v>89</v>
      </c>
      <c r="D23" s="87" t="s">
        <v>140</v>
      </c>
      <c r="E23" s="52"/>
      <c r="F23" s="76">
        <v>2016</v>
      </c>
      <c r="G23" s="66">
        <v>3.5</v>
      </c>
      <c r="H23" s="7">
        <v>3</v>
      </c>
      <c r="I23" s="15">
        <v>3.25</v>
      </c>
      <c r="J23" s="14"/>
      <c r="K23" s="7"/>
      <c r="L23" s="15"/>
      <c r="M23" s="9">
        <f t="shared" si="0"/>
        <v>21</v>
      </c>
      <c r="N23" s="4">
        <f t="shared" si="1"/>
        <v>18</v>
      </c>
      <c r="O23" s="10">
        <f t="shared" si="2"/>
        <v>19.5</v>
      </c>
      <c r="P23" s="16">
        <f t="shared" si="3"/>
        <v>21</v>
      </c>
      <c r="Q23" s="5">
        <f t="shared" si="4"/>
        <v>19.5</v>
      </c>
      <c r="R23" s="17">
        <f t="shared" si="5"/>
        <v>18</v>
      </c>
      <c r="S23" s="16">
        <f t="shared" si="6"/>
        <v>40.5</v>
      </c>
      <c r="T23" s="63">
        <v>13</v>
      </c>
      <c r="U23" s="58"/>
    </row>
    <row r="24" spans="1:21" s="1" customFormat="1" ht="15.75" x14ac:dyDescent="0.25">
      <c r="A24" s="64">
        <v>53</v>
      </c>
      <c r="B24" s="6" t="s">
        <v>177</v>
      </c>
      <c r="C24" s="6" t="s">
        <v>178</v>
      </c>
      <c r="D24" s="6" t="s">
        <v>138</v>
      </c>
      <c r="E24" s="52"/>
      <c r="F24" s="76">
        <v>2016</v>
      </c>
      <c r="G24" s="66">
        <v>2.5</v>
      </c>
      <c r="H24" s="7">
        <v>3.75</v>
      </c>
      <c r="I24" s="15">
        <v>3.5</v>
      </c>
      <c r="J24" s="14"/>
      <c r="K24" s="7">
        <v>6</v>
      </c>
      <c r="L24" s="15"/>
      <c r="M24" s="9">
        <f t="shared" si="0"/>
        <v>15</v>
      </c>
      <c r="N24" s="4">
        <f t="shared" si="1"/>
        <v>16.5</v>
      </c>
      <c r="O24" s="10">
        <f t="shared" si="2"/>
        <v>21</v>
      </c>
      <c r="P24" s="16">
        <f t="shared" si="3"/>
        <v>21</v>
      </c>
      <c r="Q24" s="5">
        <f t="shared" si="4"/>
        <v>16.5</v>
      </c>
      <c r="R24" s="17">
        <f t="shared" si="5"/>
        <v>15</v>
      </c>
      <c r="S24" s="16">
        <f t="shared" si="6"/>
        <v>37.5</v>
      </c>
      <c r="T24" s="63">
        <v>14</v>
      </c>
      <c r="U24" s="58"/>
    </row>
    <row r="25" spans="1:21" s="1" customFormat="1" ht="15.75" x14ac:dyDescent="0.25">
      <c r="A25" s="64">
        <v>69</v>
      </c>
      <c r="B25" s="6" t="s">
        <v>82</v>
      </c>
      <c r="C25" s="6" t="s">
        <v>190</v>
      </c>
      <c r="D25" s="6" t="s">
        <v>144</v>
      </c>
      <c r="E25" s="52"/>
      <c r="F25" s="76">
        <v>2016</v>
      </c>
      <c r="G25" s="66">
        <v>2.75</v>
      </c>
      <c r="H25" s="7">
        <v>2.75</v>
      </c>
      <c r="I25" s="15">
        <v>2.75</v>
      </c>
      <c r="J25" s="14"/>
      <c r="K25" s="7"/>
      <c r="L25" s="15"/>
      <c r="M25" s="9">
        <f t="shared" si="0"/>
        <v>16.5</v>
      </c>
      <c r="N25" s="4">
        <f t="shared" si="1"/>
        <v>16.5</v>
      </c>
      <c r="O25" s="10">
        <f t="shared" si="2"/>
        <v>16.5</v>
      </c>
      <c r="P25" s="16">
        <f t="shared" si="3"/>
        <v>16.5</v>
      </c>
      <c r="Q25" s="5">
        <f t="shared" si="4"/>
        <v>16.5</v>
      </c>
      <c r="R25" s="17">
        <f t="shared" si="5"/>
        <v>16.5</v>
      </c>
      <c r="S25" s="16">
        <f t="shared" si="6"/>
        <v>33</v>
      </c>
      <c r="T25" s="63">
        <v>15</v>
      </c>
      <c r="U25" s="58"/>
    </row>
    <row r="26" spans="1:21" s="1" customFormat="1" ht="15.75" x14ac:dyDescent="0.25">
      <c r="A26" s="64">
        <v>54</v>
      </c>
      <c r="B26" s="6" t="s">
        <v>179</v>
      </c>
      <c r="C26" s="6" t="s">
        <v>180</v>
      </c>
      <c r="D26" s="6" t="s">
        <v>139</v>
      </c>
      <c r="E26" s="52"/>
      <c r="F26" s="76">
        <v>2016</v>
      </c>
      <c r="G26" s="66"/>
      <c r="H26" s="7"/>
      <c r="I26" s="15"/>
      <c r="J26" s="14"/>
      <c r="K26" s="7"/>
      <c r="L26" s="15"/>
      <c r="M26" s="9">
        <f t="shared" si="0"/>
        <v>0</v>
      </c>
      <c r="N26" s="4">
        <f t="shared" si="1"/>
        <v>0</v>
      </c>
      <c r="O26" s="10">
        <f t="shared" si="2"/>
        <v>0</v>
      </c>
      <c r="P26" s="16">
        <f t="shared" si="3"/>
        <v>0</v>
      </c>
      <c r="Q26" s="5">
        <f t="shared" si="4"/>
        <v>0</v>
      </c>
      <c r="R26" s="17">
        <f t="shared" si="5"/>
        <v>0</v>
      </c>
      <c r="S26" s="16">
        <f t="shared" si="6"/>
        <v>0</v>
      </c>
      <c r="T26" s="15"/>
      <c r="U26" s="58"/>
    </row>
    <row r="27" spans="1:21" s="1" customFormat="1" ht="30" x14ac:dyDescent="0.25">
      <c r="A27" s="64">
        <v>55</v>
      </c>
      <c r="B27" s="6" t="s">
        <v>181</v>
      </c>
      <c r="C27" s="6" t="s">
        <v>182</v>
      </c>
      <c r="D27" s="87" t="s">
        <v>140</v>
      </c>
      <c r="E27" s="52"/>
      <c r="F27" s="76">
        <v>2016</v>
      </c>
      <c r="G27" s="66"/>
      <c r="H27" s="7"/>
      <c r="I27" s="15"/>
      <c r="J27" s="14"/>
      <c r="K27" s="7"/>
      <c r="L27" s="15"/>
      <c r="M27" s="9">
        <f t="shared" si="0"/>
        <v>0</v>
      </c>
      <c r="N27" s="4">
        <f t="shared" si="1"/>
        <v>0</v>
      </c>
      <c r="O27" s="10">
        <f t="shared" si="2"/>
        <v>0</v>
      </c>
      <c r="P27" s="16">
        <f t="shared" si="3"/>
        <v>0</v>
      </c>
      <c r="Q27" s="5">
        <f t="shared" si="4"/>
        <v>0</v>
      </c>
      <c r="R27" s="17">
        <f t="shared" si="5"/>
        <v>0</v>
      </c>
      <c r="S27" s="16">
        <f t="shared" si="6"/>
        <v>0</v>
      </c>
      <c r="T27" s="15"/>
      <c r="U27" s="58"/>
    </row>
    <row r="28" spans="1:21" s="1" customFormat="1" ht="30" x14ac:dyDescent="0.25">
      <c r="A28" s="64">
        <v>58</v>
      </c>
      <c r="B28" s="6" t="s">
        <v>74</v>
      </c>
      <c r="C28" s="6" t="s">
        <v>87</v>
      </c>
      <c r="D28" s="87" t="s">
        <v>140</v>
      </c>
      <c r="E28" s="52"/>
      <c r="F28" s="76">
        <v>2015</v>
      </c>
      <c r="G28" s="66"/>
      <c r="H28" s="7"/>
      <c r="I28" s="15"/>
      <c r="J28" s="14"/>
      <c r="K28" s="7"/>
      <c r="L28" s="15"/>
      <c r="M28" s="9">
        <f t="shared" si="0"/>
        <v>0</v>
      </c>
      <c r="N28" s="4">
        <f t="shared" si="1"/>
        <v>0</v>
      </c>
      <c r="O28" s="10">
        <f t="shared" si="2"/>
        <v>0</v>
      </c>
      <c r="P28" s="16">
        <f t="shared" si="3"/>
        <v>0</v>
      </c>
      <c r="Q28" s="5">
        <f t="shared" si="4"/>
        <v>0</v>
      </c>
      <c r="R28" s="17">
        <f t="shared" si="5"/>
        <v>0</v>
      </c>
      <c r="S28" s="16">
        <f t="shared" si="6"/>
        <v>0</v>
      </c>
      <c r="T28" s="15"/>
      <c r="U28" s="58"/>
    </row>
    <row r="29" spans="1:21" s="1" customFormat="1" ht="15.75" x14ac:dyDescent="0.25">
      <c r="A29" s="64">
        <v>61</v>
      </c>
      <c r="B29" s="6" t="s">
        <v>179</v>
      </c>
      <c r="C29" s="6" t="s">
        <v>183</v>
      </c>
      <c r="D29" s="6" t="s">
        <v>165</v>
      </c>
      <c r="E29" s="52"/>
      <c r="F29" s="76">
        <v>2016</v>
      </c>
      <c r="G29" s="66"/>
      <c r="H29" s="7"/>
      <c r="I29" s="15"/>
      <c r="J29" s="14"/>
      <c r="K29" s="7"/>
      <c r="L29" s="15"/>
      <c r="M29" s="9">
        <f t="shared" si="0"/>
        <v>0</v>
      </c>
      <c r="N29" s="4">
        <f t="shared" si="1"/>
        <v>0</v>
      </c>
      <c r="O29" s="10">
        <f t="shared" si="2"/>
        <v>0</v>
      </c>
      <c r="P29" s="16">
        <f t="shared" si="3"/>
        <v>0</v>
      </c>
      <c r="Q29" s="5">
        <f t="shared" si="4"/>
        <v>0</v>
      </c>
      <c r="R29" s="17">
        <f t="shared" si="5"/>
        <v>0</v>
      </c>
      <c r="S29" s="16">
        <f t="shared" si="6"/>
        <v>0</v>
      </c>
      <c r="T29" s="15"/>
      <c r="U29" s="58"/>
    </row>
    <row r="30" spans="1:21" s="1" customFormat="1" ht="16.5" thickBot="1" x14ac:dyDescent="0.3">
      <c r="A30" s="77">
        <v>66</v>
      </c>
      <c r="B30" s="8" t="s">
        <v>67</v>
      </c>
      <c r="C30" s="8" t="s">
        <v>68</v>
      </c>
      <c r="D30" s="8" t="s">
        <v>141</v>
      </c>
      <c r="E30" s="59"/>
      <c r="F30" s="78">
        <v>2015</v>
      </c>
      <c r="G30" s="67"/>
      <c r="H30" s="28"/>
      <c r="I30" s="29"/>
      <c r="J30" s="27"/>
      <c r="K30" s="28"/>
      <c r="L30" s="29"/>
      <c r="M30" s="11">
        <f t="shared" si="0"/>
        <v>0</v>
      </c>
      <c r="N30" s="12">
        <f t="shared" si="1"/>
        <v>0</v>
      </c>
      <c r="O30" s="13">
        <f t="shared" si="2"/>
        <v>0</v>
      </c>
      <c r="P30" s="23">
        <f t="shared" si="3"/>
        <v>0</v>
      </c>
      <c r="Q30" s="24">
        <f t="shared" si="4"/>
        <v>0</v>
      </c>
      <c r="R30" s="25">
        <f t="shared" si="5"/>
        <v>0</v>
      </c>
      <c r="S30" s="23">
        <f t="shared" si="6"/>
        <v>0</v>
      </c>
      <c r="T30" s="29"/>
    </row>
    <row r="31" spans="1:2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4:20" x14ac:dyDescent="0.25">
      <c r="D33" s="2"/>
      <c r="E33" s="2"/>
      <c r="F33" s="2"/>
      <c r="G33" s="2"/>
      <c r="H33" s="2"/>
      <c r="I33" s="2"/>
      <c r="J33" s="2"/>
      <c r="K33" s="2"/>
      <c r="L33" s="2"/>
      <c r="N33" s="2"/>
      <c r="O33" s="2"/>
      <c r="P33" s="2"/>
      <c r="Q33" s="2"/>
      <c r="R33" s="2"/>
      <c r="S33" s="2"/>
      <c r="T33" s="2"/>
    </row>
  </sheetData>
  <sortState ref="A11:T30">
    <sortCondition descending="1" ref="S11:S30"/>
    <sortCondition descending="1" ref="R11:R30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" right="0.511811023622047" top="0.74803149606299202" bottom="0.74803149606299202" header="0.31496062992126" footer="0.31496062992126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8"/>
  <sheetViews>
    <sheetView zoomScale="85" zoomScaleNormal="85" workbookViewId="0">
      <selection activeCell="T14" sqref="T14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hidden="1" customWidth="1"/>
    <col min="6" max="6" width="0.140625" customWidth="1"/>
    <col min="7" max="15" width="7.7109375" customWidth="1"/>
    <col min="16" max="20" width="8.7109375" customWidth="1"/>
    <col min="21" max="21" width="10.28515625" bestFit="1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173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7"/>
      <c r="T10" s="92"/>
    </row>
    <row r="11" spans="1:21" s="1" customFormat="1" ht="15.75" x14ac:dyDescent="0.25">
      <c r="A11" s="64">
        <v>72</v>
      </c>
      <c r="B11" s="6" t="s">
        <v>32</v>
      </c>
      <c r="C11" s="6" t="s">
        <v>33</v>
      </c>
      <c r="D11" s="6" t="s">
        <v>140</v>
      </c>
      <c r="E11" s="36"/>
      <c r="F11" s="80">
        <v>2016</v>
      </c>
      <c r="G11" s="38">
        <v>5.25</v>
      </c>
      <c r="H11" s="39">
        <v>5</v>
      </c>
      <c r="I11" s="40">
        <v>5</v>
      </c>
      <c r="J11" s="38"/>
      <c r="K11" s="39"/>
      <c r="L11" s="40"/>
      <c r="M11" s="41">
        <f t="shared" ref="M11:O15" si="0">(G11*6)-J11</f>
        <v>31.5</v>
      </c>
      <c r="N11" s="42">
        <f t="shared" si="0"/>
        <v>30</v>
      </c>
      <c r="O11" s="43">
        <f t="shared" si="0"/>
        <v>30</v>
      </c>
      <c r="P11" s="44">
        <f>MAX(M11:O11)</f>
        <v>31.5</v>
      </c>
      <c r="Q11" s="45">
        <f>LARGE(M11:O11,2)</f>
        <v>30</v>
      </c>
      <c r="R11" s="43">
        <f>LARGE(M11:O11,3)</f>
        <v>30</v>
      </c>
      <c r="S11" s="83">
        <f>P11+Q11</f>
        <v>61.5</v>
      </c>
      <c r="T11" s="40">
        <v>1</v>
      </c>
      <c r="U11" s="58"/>
    </row>
    <row r="12" spans="1:21" s="1" customFormat="1" ht="15.75" x14ac:dyDescent="0.25">
      <c r="A12" s="64">
        <v>71</v>
      </c>
      <c r="B12" s="6" t="s">
        <v>63</v>
      </c>
      <c r="C12" s="6" t="s">
        <v>192</v>
      </c>
      <c r="D12" s="6" t="s">
        <v>138</v>
      </c>
      <c r="E12" s="89"/>
      <c r="F12" s="81">
        <v>2014</v>
      </c>
      <c r="G12" s="14">
        <v>4.5</v>
      </c>
      <c r="H12" s="7">
        <v>5</v>
      </c>
      <c r="I12" s="15">
        <v>5</v>
      </c>
      <c r="J12" s="14"/>
      <c r="K12" s="7"/>
      <c r="L12" s="15"/>
      <c r="M12" s="9">
        <f t="shared" si="0"/>
        <v>27</v>
      </c>
      <c r="N12" s="4">
        <f t="shared" si="0"/>
        <v>30</v>
      </c>
      <c r="O12" s="10">
        <f t="shared" si="0"/>
        <v>30</v>
      </c>
      <c r="P12" s="16">
        <f>MAX(M12:O12)</f>
        <v>30</v>
      </c>
      <c r="Q12" s="5">
        <f>LARGE(M12:O12,2)</f>
        <v>30</v>
      </c>
      <c r="R12" s="10">
        <f>LARGE(M12:O12,3)</f>
        <v>27</v>
      </c>
      <c r="S12" s="68">
        <f>P12+Q12</f>
        <v>60</v>
      </c>
      <c r="T12" s="15">
        <v>2</v>
      </c>
      <c r="U12" s="58"/>
    </row>
    <row r="13" spans="1:21" s="1" customFormat="1" ht="15.75" x14ac:dyDescent="0.25">
      <c r="A13" s="64">
        <v>73</v>
      </c>
      <c r="B13" s="6" t="s">
        <v>63</v>
      </c>
      <c r="C13" s="6" t="s">
        <v>38</v>
      </c>
      <c r="D13" s="6" t="s">
        <v>140</v>
      </c>
      <c r="E13"/>
      <c r="F13" s="81">
        <v>2015</v>
      </c>
      <c r="G13" s="14">
        <v>4.75</v>
      </c>
      <c r="H13" s="7">
        <v>4.75</v>
      </c>
      <c r="I13" s="15">
        <v>5</v>
      </c>
      <c r="J13" s="14"/>
      <c r="K13" s="7"/>
      <c r="L13" s="15"/>
      <c r="M13" s="9">
        <f t="shared" si="0"/>
        <v>28.5</v>
      </c>
      <c r="N13" s="4">
        <f t="shared" si="0"/>
        <v>28.5</v>
      </c>
      <c r="O13" s="10">
        <f t="shared" si="0"/>
        <v>30</v>
      </c>
      <c r="P13" s="16">
        <f>MAX(M13:O13)</f>
        <v>30</v>
      </c>
      <c r="Q13" s="5">
        <f>LARGE(M13:O13,2)</f>
        <v>28.5</v>
      </c>
      <c r="R13" s="10">
        <f>LARGE(M13:O13,3)</f>
        <v>28.5</v>
      </c>
      <c r="S13" s="68">
        <f>P13+Q13</f>
        <v>58.5</v>
      </c>
      <c r="T13" s="15">
        <v>3</v>
      </c>
      <c r="U13" s="58"/>
    </row>
    <row r="14" spans="1:21" s="1" customFormat="1" ht="15.75" x14ac:dyDescent="0.25">
      <c r="A14" s="64">
        <v>74</v>
      </c>
      <c r="B14" s="6" t="s">
        <v>176</v>
      </c>
      <c r="C14" s="6" t="s">
        <v>193</v>
      </c>
      <c r="D14" s="6" t="s">
        <v>142</v>
      </c>
      <c r="E14"/>
      <c r="F14" s="81">
        <v>2015</v>
      </c>
      <c r="G14" s="14">
        <v>5.25</v>
      </c>
      <c r="H14" s="7">
        <v>4.5</v>
      </c>
      <c r="I14" s="15">
        <v>4.5</v>
      </c>
      <c r="J14" s="14">
        <v>3</v>
      </c>
      <c r="K14" s="7"/>
      <c r="L14" s="15"/>
      <c r="M14" s="9">
        <f t="shared" si="0"/>
        <v>28.5</v>
      </c>
      <c r="N14" s="4">
        <f t="shared" si="0"/>
        <v>27</v>
      </c>
      <c r="O14" s="10">
        <f t="shared" si="0"/>
        <v>27</v>
      </c>
      <c r="P14" s="16">
        <f>MAX(M14:O14)</f>
        <v>28.5</v>
      </c>
      <c r="Q14" s="5">
        <f>LARGE(M14:O14,2)</f>
        <v>27</v>
      </c>
      <c r="R14" s="10">
        <f>LARGE(M14:O14,3)</f>
        <v>27</v>
      </c>
      <c r="S14" s="68">
        <f>P14+Q14</f>
        <v>55.5</v>
      </c>
      <c r="T14" s="15">
        <v>4</v>
      </c>
      <c r="U14" s="58"/>
    </row>
    <row r="15" spans="1:21" s="1" customFormat="1" ht="16.5" thickBot="1" x14ac:dyDescent="0.3">
      <c r="A15" s="77">
        <v>75</v>
      </c>
      <c r="B15" s="8" t="s">
        <v>179</v>
      </c>
      <c r="C15" s="8" t="s">
        <v>194</v>
      </c>
      <c r="D15" s="8" t="s">
        <v>142</v>
      </c>
      <c r="E15" s="48"/>
      <c r="F15" s="82">
        <v>2015</v>
      </c>
      <c r="G15" s="27">
        <v>4.5</v>
      </c>
      <c r="H15" s="28">
        <v>4.75</v>
      </c>
      <c r="I15" s="29">
        <v>3.75</v>
      </c>
      <c r="J15" s="27"/>
      <c r="K15" s="28"/>
      <c r="L15" s="29"/>
      <c r="M15" s="11">
        <f t="shared" si="0"/>
        <v>27</v>
      </c>
      <c r="N15" s="12">
        <f t="shared" si="0"/>
        <v>28.5</v>
      </c>
      <c r="O15" s="13">
        <f t="shared" si="0"/>
        <v>22.5</v>
      </c>
      <c r="P15" s="23">
        <f>MAX(M15:O15)</f>
        <v>28.5</v>
      </c>
      <c r="Q15" s="24">
        <f>LARGE(M15:O15,2)</f>
        <v>27</v>
      </c>
      <c r="R15" s="13">
        <f>LARGE(M15:O15,3)</f>
        <v>22.5</v>
      </c>
      <c r="S15" s="69">
        <f>P15+Q15</f>
        <v>55.5</v>
      </c>
      <c r="T15" s="29">
        <v>5</v>
      </c>
    </row>
    <row r="16" spans="1:2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4:20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4:20" x14ac:dyDescent="0.25">
      <c r="D18" s="2"/>
      <c r="E18" s="2"/>
      <c r="F18" s="2"/>
      <c r="G18" s="2"/>
      <c r="H18" s="2"/>
      <c r="I18" s="2"/>
      <c r="J18" s="2"/>
      <c r="K18" s="2"/>
      <c r="L18" s="2"/>
      <c r="N18" s="2"/>
      <c r="O18" s="2"/>
      <c r="P18" s="2"/>
      <c r="Q18" s="2"/>
      <c r="R18" s="2"/>
      <c r="S18" s="2"/>
      <c r="T18" s="2"/>
    </row>
  </sheetData>
  <sortState ref="A11:T15">
    <sortCondition descending="1" ref="S11:S15"/>
    <sortCondition descending="1" ref="R11:R15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57"/>
  <sheetViews>
    <sheetView topLeftCell="A31" zoomScaleNormal="100" workbookViewId="0">
      <selection activeCell="T44" sqref="T44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hidden="1" customWidth="1"/>
    <col min="6" max="6" width="0.140625" customWidth="1"/>
    <col min="7" max="15" width="7.7109375" customWidth="1"/>
    <col min="16" max="20" width="8.7109375" customWidth="1"/>
    <col min="21" max="21" width="12.7109375" bestFit="1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174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7"/>
      <c r="T10" s="92"/>
    </row>
    <row r="11" spans="1:21" s="1" customFormat="1" ht="15.75" x14ac:dyDescent="0.25">
      <c r="A11" s="65">
        <v>118</v>
      </c>
      <c r="B11" s="31" t="s">
        <v>235</v>
      </c>
      <c r="C11" s="31" t="s">
        <v>236</v>
      </c>
      <c r="D11" s="31" t="s">
        <v>144</v>
      </c>
      <c r="E11" s="31"/>
      <c r="F11" s="84">
        <v>2015</v>
      </c>
      <c r="G11" s="74">
        <v>5.25</v>
      </c>
      <c r="H11" s="39">
        <v>5.75</v>
      </c>
      <c r="I11" s="40">
        <v>5.75</v>
      </c>
      <c r="J11" s="38"/>
      <c r="K11" s="39"/>
      <c r="L11" s="40"/>
      <c r="M11" s="41">
        <f t="shared" ref="M11:M56" si="0">(G11*6)-J11</f>
        <v>31.5</v>
      </c>
      <c r="N11" s="42">
        <f t="shared" ref="N11:N56" si="1">(H11*6)-K11</f>
        <v>34.5</v>
      </c>
      <c r="O11" s="43">
        <f t="shared" ref="O11:O56" si="2">(I11*6)-L11</f>
        <v>34.5</v>
      </c>
      <c r="P11" s="44">
        <f t="shared" ref="P11:P56" si="3">MAX(M11:O11)</f>
        <v>34.5</v>
      </c>
      <c r="Q11" s="45">
        <f t="shared" ref="Q11:Q56" si="4">LARGE(M11:O11,2)</f>
        <v>34.5</v>
      </c>
      <c r="R11" s="46">
        <f t="shared" ref="R11:R56" si="5">LARGE(M11:O11,3)</f>
        <v>31.5</v>
      </c>
      <c r="S11" s="44">
        <f t="shared" ref="S11:S56" si="6">P11+Q11</f>
        <v>69</v>
      </c>
      <c r="T11" s="40">
        <v>1</v>
      </c>
      <c r="U11" s="58"/>
    </row>
    <row r="12" spans="1:21" s="1" customFormat="1" ht="15.75" x14ac:dyDescent="0.25">
      <c r="A12" s="64">
        <v>115</v>
      </c>
      <c r="B12" s="6" t="s">
        <v>231</v>
      </c>
      <c r="C12" s="6" t="s">
        <v>232</v>
      </c>
      <c r="D12" s="6" t="s">
        <v>144</v>
      </c>
      <c r="E12" s="6"/>
      <c r="F12" s="57">
        <v>2015</v>
      </c>
      <c r="G12" s="66">
        <v>5.25</v>
      </c>
      <c r="H12" s="7">
        <v>5.5</v>
      </c>
      <c r="I12" s="15">
        <v>5.5</v>
      </c>
      <c r="J12" s="14"/>
      <c r="K12" s="7"/>
      <c r="L12" s="15"/>
      <c r="M12" s="9">
        <f t="shared" si="0"/>
        <v>31.5</v>
      </c>
      <c r="N12" s="4">
        <f t="shared" si="1"/>
        <v>33</v>
      </c>
      <c r="O12" s="10">
        <f t="shared" si="2"/>
        <v>33</v>
      </c>
      <c r="P12" s="16">
        <f t="shared" si="3"/>
        <v>33</v>
      </c>
      <c r="Q12" s="5">
        <f t="shared" si="4"/>
        <v>33</v>
      </c>
      <c r="R12" s="17">
        <f t="shared" si="5"/>
        <v>31.5</v>
      </c>
      <c r="S12" s="16">
        <f t="shared" si="6"/>
        <v>66</v>
      </c>
      <c r="T12" s="15">
        <v>2</v>
      </c>
      <c r="U12" s="58"/>
    </row>
    <row r="13" spans="1:21" s="1" customFormat="1" ht="15.75" x14ac:dyDescent="0.25">
      <c r="A13" s="64">
        <v>96</v>
      </c>
      <c r="B13" s="6" t="s">
        <v>41</v>
      </c>
      <c r="C13" s="6" t="s">
        <v>42</v>
      </c>
      <c r="D13" s="6" t="s">
        <v>165</v>
      </c>
      <c r="E13" s="6"/>
      <c r="F13" s="57">
        <v>2015</v>
      </c>
      <c r="G13" s="66">
        <v>5.5</v>
      </c>
      <c r="H13" s="7">
        <v>5.5</v>
      </c>
      <c r="I13" s="15">
        <v>4.75</v>
      </c>
      <c r="J13" s="14"/>
      <c r="K13" s="7"/>
      <c r="L13" s="15"/>
      <c r="M13" s="9">
        <f t="shared" si="0"/>
        <v>33</v>
      </c>
      <c r="N13" s="4">
        <f t="shared" si="1"/>
        <v>33</v>
      </c>
      <c r="O13" s="10">
        <f t="shared" si="2"/>
        <v>28.5</v>
      </c>
      <c r="P13" s="16">
        <f t="shared" si="3"/>
        <v>33</v>
      </c>
      <c r="Q13" s="5">
        <f t="shared" si="4"/>
        <v>33</v>
      </c>
      <c r="R13" s="17">
        <f t="shared" si="5"/>
        <v>28.5</v>
      </c>
      <c r="S13" s="16">
        <f t="shared" si="6"/>
        <v>66</v>
      </c>
      <c r="T13" s="15">
        <v>3</v>
      </c>
      <c r="U13" s="58"/>
    </row>
    <row r="14" spans="1:21" s="1" customFormat="1" ht="15.75" x14ac:dyDescent="0.25">
      <c r="A14" s="64">
        <v>106</v>
      </c>
      <c r="B14" s="6" t="s">
        <v>215</v>
      </c>
      <c r="C14" s="6" t="s">
        <v>216</v>
      </c>
      <c r="D14" s="6" t="s">
        <v>144</v>
      </c>
      <c r="E14" s="6"/>
      <c r="F14" s="57">
        <v>2015</v>
      </c>
      <c r="G14" s="66">
        <v>5.25</v>
      </c>
      <c r="H14" s="7">
        <v>5.25</v>
      </c>
      <c r="I14" s="15">
        <v>5.25</v>
      </c>
      <c r="J14" s="14"/>
      <c r="K14" s="7"/>
      <c r="L14" s="15"/>
      <c r="M14" s="9">
        <f t="shared" si="0"/>
        <v>31.5</v>
      </c>
      <c r="N14" s="4">
        <f t="shared" si="1"/>
        <v>31.5</v>
      </c>
      <c r="O14" s="10">
        <f t="shared" si="2"/>
        <v>31.5</v>
      </c>
      <c r="P14" s="16">
        <f t="shared" si="3"/>
        <v>31.5</v>
      </c>
      <c r="Q14" s="5">
        <f t="shared" si="4"/>
        <v>31.5</v>
      </c>
      <c r="R14" s="17">
        <f t="shared" si="5"/>
        <v>31.5</v>
      </c>
      <c r="S14" s="16">
        <f t="shared" si="6"/>
        <v>63</v>
      </c>
      <c r="T14" s="63">
        <v>4</v>
      </c>
      <c r="U14" s="58"/>
    </row>
    <row r="15" spans="1:21" s="1" customFormat="1" ht="15.75" x14ac:dyDescent="0.25">
      <c r="A15" s="64">
        <v>111</v>
      </c>
      <c r="B15" s="6" t="s">
        <v>224</v>
      </c>
      <c r="C15" s="6" t="s">
        <v>225</v>
      </c>
      <c r="D15" s="6" t="s">
        <v>144</v>
      </c>
      <c r="E15" s="6"/>
      <c r="F15" s="57">
        <v>2015</v>
      </c>
      <c r="G15" s="66">
        <v>5.25</v>
      </c>
      <c r="H15" s="7">
        <v>5.25</v>
      </c>
      <c r="I15" s="15">
        <v>5.25</v>
      </c>
      <c r="J15" s="14"/>
      <c r="K15" s="7"/>
      <c r="L15" s="15"/>
      <c r="M15" s="9">
        <f t="shared" si="0"/>
        <v>31.5</v>
      </c>
      <c r="N15" s="4">
        <f t="shared" si="1"/>
        <v>31.5</v>
      </c>
      <c r="O15" s="10">
        <f t="shared" si="2"/>
        <v>31.5</v>
      </c>
      <c r="P15" s="16">
        <f t="shared" si="3"/>
        <v>31.5</v>
      </c>
      <c r="Q15" s="5">
        <f t="shared" si="4"/>
        <v>31.5</v>
      </c>
      <c r="R15" s="17">
        <f t="shared" si="5"/>
        <v>31.5</v>
      </c>
      <c r="S15" s="16">
        <f t="shared" si="6"/>
        <v>63</v>
      </c>
      <c r="T15" s="15">
        <v>4</v>
      </c>
      <c r="U15" s="58"/>
    </row>
    <row r="16" spans="1:21" s="1" customFormat="1" ht="15.75" x14ac:dyDescent="0.25">
      <c r="A16" s="64">
        <v>88</v>
      </c>
      <c r="B16" s="6" t="s">
        <v>39</v>
      </c>
      <c r="C16" s="6" t="s">
        <v>40</v>
      </c>
      <c r="D16" s="6" t="s">
        <v>140</v>
      </c>
      <c r="E16" s="6"/>
      <c r="F16" s="57">
        <v>2015</v>
      </c>
      <c r="G16" s="66">
        <v>4.5</v>
      </c>
      <c r="H16" s="7">
        <v>5.25</v>
      </c>
      <c r="I16" s="15">
        <v>5.25</v>
      </c>
      <c r="J16" s="14"/>
      <c r="K16" s="7"/>
      <c r="L16" s="15"/>
      <c r="M16" s="9">
        <f t="shared" si="0"/>
        <v>27</v>
      </c>
      <c r="N16" s="4">
        <f t="shared" si="1"/>
        <v>31.5</v>
      </c>
      <c r="O16" s="10">
        <f t="shared" si="2"/>
        <v>31.5</v>
      </c>
      <c r="P16" s="16">
        <f t="shared" si="3"/>
        <v>31.5</v>
      </c>
      <c r="Q16" s="5">
        <f t="shared" si="4"/>
        <v>31.5</v>
      </c>
      <c r="R16" s="17">
        <f t="shared" si="5"/>
        <v>27</v>
      </c>
      <c r="S16" s="16">
        <f t="shared" si="6"/>
        <v>63</v>
      </c>
      <c r="T16" s="15">
        <v>6</v>
      </c>
      <c r="U16" s="58"/>
    </row>
    <row r="17" spans="1:21" s="1" customFormat="1" ht="15.75" x14ac:dyDescent="0.25">
      <c r="A17" s="64">
        <v>112</v>
      </c>
      <c r="B17" s="6" t="s">
        <v>226</v>
      </c>
      <c r="C17" s="6" t="s">
        <v>187</v>
      </c>
      <c r="D17" s="6" t="s">
        <v>144</v>
      </c>
      <c r="E17" s="6"/>
      <c r="F17" s="57">
        <v>2015</v>
      </c>
      <c r="G17" s="66">
        <v>5</v>
      </c>
      <c r="H17" s="7">
        <v>5</v>
      </c>
      <c r="I17" s="15">
        <v>5.25</v>
      </c>
      <c r="J17" s="14"/>
      <c r="K17" s="7"/>
      <c r="L17" s="15"/>
      <c r="M17" s="9">
        <f t="shared" si="0"/>
        <v>30</v>
      </c>
      <c r="N17" s="4">
        <f t="shared" si="1"/>
        <v>30</v>
      </c>
      <c r="O17" s="10">
        <f t="shared" si="2"/>
        <v>31.5</v>
      </c>
      <c r="P17" s="16">
        <f t="shared" si="3"/>
        <v>31.5</v>
      </c>
      <c r="Q17" s="5">
        <f t="shared" si="4"/>
        <v>30</v>
      </c>
      <c r="R17" s="17">
        <f t="shared" si="5"/>
        <v>30</v>
      </c>
      <c r="S17" s="16">
        <f t="shared" si="6"/>
        <v>61.5</v>
      </c>
      <c r="T17" s="63">
        <v>7</v>
      </c>
      <c r="U17" s="58"/>
    </row>
    <row r="18" spans="1:21" s="1" customFormat="1" ht="15.75" x14ac:dyDescent="0.25">
      <c r="A18" s="64">
        <v>117</v>
      </c>
      <c r="B18" s="6" t="s">
        <v>226</v>
      </c>
      <c r="C18" s="6" t="s">
        <v>234</v>
      </c>
      <c r="D18" s="6" t="s">
        <v>144</v>
      </c>
      <c r="E18" s="6"/>
      <c r="F18" s="57">
        <v>2015</v>
      </c>
      <c r="G18" s="66">
        <v>5.25</v>
      </c>
      <c r="H18" s="7">
        <v>4.75</v>
      </c>
      <c r="I18" s="15">
        <v>5</v>
      </c>
      <c r="J18" s="14"/>
      <c r="K18" s="7"/>
      <c r="L18" s="15"/>
      <c r="M18" s="9">
        <f t="shared" si="0"/>
        <v>31.5</v>
      </c>
      <c r="N18" s="4">
        <f t="shared" si="1"/>
        <v>28.5</v>
      </c>
      <c r="O18" s="10">
        <f t="shared" si="2"/>
        <v>30</v>
      </c>
      <c r="P18" s="16">
        <f t="shared" si="3"/>
        <v>31.5</v>
      </c>
      <c r="Q18" s="5">
        <f t="shared" si="4"/>
        <v>30</v>
      </c>
      <c r="R18" s="17">
        <f t="shared" si="5"/>
        <v>28.5</v>
      </c>
      <c r="S18" s="16">
        <f t="shared" si="6"/>
        <v>61.5</v>
      </c>
      <c r="T18" s="15">
        <v>8</v>
      </c>
      <c r="U18" s="58"/>
    </row>
    <row r="19" spans="1:21" s="1" customFormat="1" ht="15.75" x14ac:dyDescent="0.25">
      <c r="A19" s="64">
        <v>98</v>
      </c>
      <c r="B19" s="6" t="s">
        <v>18</v>
      </c>
      <c r="C19" s="6" t="s">
        <v>45</v>
      </c>
      <c r="D19" s="6" t="s">
        <v>141</v>
      </c>
      <c r="E19" s="6"/>
      <c r="F19" s="57">
        <v>2015</v>
      </c>
      <c r="G19" s="66">
        <v>4.25</v>
      </c>
      <c r="H19" s="7">
        <v>4.75</v>
      </c>
      <c r="I19" s="15">
        <v>5.5</v>
      </c>
      <c r="J19" s="14"/>
      <c r="K19" s="7"/>
      <c r="L19" s="15"/>
      <c r="M19" s="9">
        <f t="shared" si="0"/>
        <v>25.5</v>
      </c>
      <c r="N19" s="4">
        <f t="shared" si="1"/>
        <v>28.5</v>
      </c>
      <c r="O19" s="10">
        <f t="shared" si="2"/>
        <v>33</v>
      </c>
      <c r="P19" s="16">
        <f t="shared" si="3"/>
        <v>33</v>
      </c>
      <c r="Q19" s="5">
        <f t="shared" si="4"/>
        <v>28.5</v>
      </c>
      <c r="R19" s="17">
        <f t="shared" si="5"/>
        <v>25.5</v>
      </c>
      <c r="S19" s="16">
        <f t="shared" si="6"/>
        <v>61.5</v>
      </c>
      <c r="T19" s="15">
        <v>9</v>
      </c>
      <c r="U19" s="58"/>
    </row>
    <row r="20" spans="1:21" s="1" customFormat="1" ht="15.75" x14ac:dyDescent="0.25">
      <c r="A20" s="64">
        <v>79</v>
      </c>
      <c r="B20" s="6" t="s">
        <v>22</v>
      </c>
      <c r="C20" s="6" t="s">
        <v>23</v>
      </c>
      <c r="D20" s="6" t="s">
        <v>138</v>
      </c>
      <c r="E20" s="6"/>
      <c r="F20" s="57">
        <v>2016</v>
      </c>
      <c r="G20" s="66">
        <v>4.75</v>
      </c>
      <c r="H20" s="7">
        <v>5</v>
      </c>
      <c r="I20" s="15">
        <v>5</v>
      </c>
      <c r="J20" s="14"/>
      <c r="K20" s="7"/>
      <c r="L20" s="15"/>
      <c r="M20" s="9">
        <f t="shared" si="0"/>
        <v>28.5</v>
      </c>
      <c r="N20" s="4">
        <f t="shared" si="1"/>
        <v>30</v>
      </c>
      <c r="O20" s="10">
        <f t="shared" si="2"/>
        <v>30</v>
      </c>
      <c r="P20" s="16">
        <f t="shared" si="3"/>
        <v>30</v>
      </c>
      <c r="Q20" s="5">
        <f t="shared" si="4"/>
        <v>30</v>
      </c>
      <c r="R20" s="17">
        <f t="shared" si="5"/>
        <v>28.5</v>
      </c>
      <c r="S20" s="16">
        <f t="shared" si="6"/>
        <v>60</v>
      </c>
      <c r="T20" s="15">
        <v>10</v>
      </c>
      <c r="U20" s="58"/>
    </row>
    <row r="21" spans="1:21" s="1" customFormat="1" ht="15.75" x14ac:dyDescent="0.25">
      <c r="A21" s="64">
        <v>102</v>
      </c>
      <c r="B21" s="6" t="s">
        <v>61</v>
      </c>
      <c r="C21" s="6" t="s">
        <v>209</v>
      </c>
      <c r="D21" s="6" t="s">
        <v>143</v>
      </c>
      <c r="E21" s="6"/>
      <c r="F21" s="57">
        <v>2016</v>
      </c>
      <c r="G21" s="66">
        <v>4.75</v>
      </c>
      <c r="H21" s="7">
        <v>5</v>
      </c>
      <c r="I21" s="15">
        <v>5</v>
      </c>
      <c r="J21" s="14"/>
      <c r="K21" s="7"/>
      <c r="L21" s="15"/>
      <c r="M21" s="9">
        <f t="shared" si="0"/>
        <v>28.5</v>
      </c>
      <c r="N21" s="4">
        <f t="shared" si="1"/>
        <v>30</v>
      </c>
      <c r="O21" s="10">
        <f t="shared" si="2"/>
        <v>30</v>
      </c>
      <c r="P21" s="16">
        <f t="shared" si="3"/>
        <v>30</v>
      </c>
      <c r="Q21" s="5">
        <f t="shared" si="4"/>
        <v>30</v>
      </c>
      <c r="R21" s="17">
        <f t="shared" si="5"/>
        <v>28.5</v>
      </c>
      <c r="S21" s="16">
        <f t="shared" si="6"/>
        <v>60</v>
      </c>
      <c r="T21" s="63">
        <v>10</v>
      </c>
      <c r="U21" s="58"/>
    </row>
    <row r="22" spans="1:21" s="1" customFormat="1" ht="15.75" x14ac:dyDescent="0.25">
      <c r="A22" s="64">
        <v>93</v>
      </c>
      <c r="B22" s="6" t="s">
        <v>28</v>
      </c>
      <c r="C22" s="6" t="s">
        <v>29</v>
      </c>
      <c r="D22" s="6" t="s">
        <v>140</v>
      </c>
      <c r="E22" s="6"/>
      <c r="F22" s="57">
        <v>2016</v>
      </c>
      <c r="G22" s="66">
        <v>5</v>
      </c>
      <c r="H22" s="7">
        <v>4.75</v>
      </c>
      <c r="I22" s="15">
        <v>4.5</v>
      </c>
      <c r="J22" s="14"/>
      <c r="K22" s="7"/>
      <c r="L22" s="15"/>
      <c r="M22" s="9">
        <f t="shared" si="0"/>
        <v>30</v>
      </c>
      <c r="N22" s="4">
        <f t="shared" si="1"/>
        <v>28.5</v>
      </c>
      <c r="O22" s="10">
        <f t="shared" si="2"/>
        <v>27</v>
      </c>
      <c r="P22" s="16">
        <f t="shared" si="3"/>
        <v>30</v>
      </c>
      <c r="Q22" s="5">
        <f t="shared" si="4"/>
        <v>28.5</v>
      </c>
      <c r="R22" s="17">
        <f t="shared" si="5"/>
        <v>27</v>
      </c>
      <c r="S22" s="16">
        <f t="shared" si="6"/>
        <v>58.5</v>
      </c>
      <c r="T22" s="15">
        <v>12</v>
      </c>
      <c r="U22" s="58"/>
    </row>
    <row r="23" spans="1:21" s="1" customFormat="1" ht="15.75" x14ac:dyDescent="0.25">
      <c r="A23" s="64">
        <v>121</v>
      </c>
      <c r="B23" s="6" t="s">
        <v>54</v>
      </c>
      <c r="C23" s="6" t="s">
        <v>106</v>
      </c>
      <c r="D23" s="6" t="s">
        <v>166</v>
      </c>
      <c r="E23" s="90"/>
      <c r="F23" s="57">
        <v>2016</v>
      </c>
      <c r="G23" s="66">
        <v>4.25</v>
      </c>
      <c r="H23" s="7">
        <v>5.25</v>
      </c>
      <c r="I23" s="15">
        <v>4.5</v>
      </c>
      <c r="J23" s="14"/>
      <c r="K23" s="7"/>
      <c r="L23" s="15"/>
      <c r="M23" s="9">
        <f t="shared" si="0"/>
        <v>25.5</v>
      </c>
      <c r="N23" s="4">
        <f t="shared" si="1"/>
        <v>31.5</v>
      </c>
      <c r="O23" s="10">
        <f t="shared" si="2"/>
        <v>27</v>
      </c>
      <c r="P23" s="16">
        <f t="shared" si="3"/>
        <v>31.5</v>
      </c>
      <c r="Q23" s="5">
        <f t="shared" si="4"/>
        <v>27</v>
      </c>
      <c r="R23" s="17">
        <f t="shared" si="5"/>
        <v>25.5</v>
      </c>
      <c r="S23" s="16">
        <f t="shared" si="6"/>
        <v>58.5</v>
      </c>
      <c r="T23" s="15">
        <v>13</v>
      </c>
      <c r="U23" s="58"/>
    </row>
    <row r="24" spans="1:21" s="1" customFormat="1" ht="15.75" x14ac:dyDescent="0.25">
      <c r="A24" s="64">
        <v>119</v>
      </c>
      <c r="B24" s="6" t="s">
        <v>237</v>
      </c>
      <c r="C24" s="6" t="s">
        <v>236</v>
      </c>
      <c r="D24" s="6" t="s">
        <v>144</v>
      </c>
      <c r="E24" s="6"/>
      <c r="F24" s="57">
        <v>2016</v>
      </c>
      <c r="G24" s="66">
        <v>4.5</v>
      </c>
      <c r="H24" s="7">
        <v>4.5</v>
      </c>
      <c r="I24" s="15">
        <v>5</v>
      </c>
      <c r="J24" s="14"/>
      <c r="K24" s="7"/>
      <c r="L24" s="15"/>
      <c r="M24" s="9">
        <f t="shared" si="0"/>
        <v>27</v>
      </c>
      <c r="N24" s="4">
        <f t="shared" si="1"/>
        <v>27</v>
      </c>
      <c r="O24" s="10">
        <f t="shared" si="2"/>
        <v>30</v>
      </c>
      <c r="P24" s="16">
        <f t="shared" si="3"/>
        <v>30</v>
      </c>
      <c r="Q24" s="5">
        <f t="shared" si="4"/>
        <v>27</v>
      </c>
      <c r="R24" s="17">
        <f t="shared" si="5"/>
        <v>27</v>
      </c>
      <c r="S24" s="16">
        <f t="shared" si="6"/>
        <v>57</v>
      </c>
      <c r="T24" s="15">
        <v>14</v>
      </c>
      <c r="U24" s="58"/>
    </row>
    <row r="25" spans="1:21" s="1" customFormat="1" ht="15.75" x14ac:dyDescent="0.25">
      <c r="A25" s="64">
        <v>95</v>
      </c>
      <c r="B25" s="6" t="s">
        <v>102</v>
      </c>
      <c r="C25" s="6" t="s">
        <v>60</v>
      </c>
      <c r="D25" s="6" t="s">
        <v>140</v>
      </c>
      <c r="E25" s="6"/>
      <c r="F25" s="57">
        <v>2015</v>
      </c>
      <c r="G25" s="66">
        <v>4.75</v>
      </c>
      <c r="H25" s="7">
        <v>4.75</v>
      </c>
      <c r="I25" s="15">
        <v>4.75</v>
      </c>
      <c r="J25" s="14">
        <v>3</v>
      </c>
      <c r="K25" s="7"/>
      <c r="L25" s="15"/>
      <c r="M25" s="9">
        <f t="shared" si="0"/>
        <v>25.5</v>
      </c>
      <c r="N25" s="4">
        <f t="shared" si="1"/>
        <v>28.5</v>
      </c>
      <c r="O25" s="10">
        <f t="shared" si="2"/>
        <v>28.5</v>
      </c>
      <c r="P25" s="16">
        <f t="shared" si="3"/>
        <v>28.5</v>
      </c>
      <c r="Q25" s="5">
        <f t="shared" si="4"/>
        <v>28.5</v>
      </c>
      <c r="R25" s="17">
        <f t="shared" si="5"/>
        <v>25.5</v>
      </c>
      <c r="S25" s="16">
        <f t="shared" si="6"/>
        <v>57</v>
      </c>
      <c r="T25" s="63">
        <v>15</v>
      </c>
      <c r="U25" s="58"/>
    </row>
    <row r="26" spans="1:21" s="1" customFormat="1" ht="15.75" x14ac:dyDescent="0.25">
      <c r="A26" s="64">
        <v>97</v>
      </c>
      <c r="B26" s="6" t="s">
        <v>43</v>
      </c>
      <c r="C26" s="6" t="s">
        <v>44</v>
      </c>
      <c r="D26" s="6" t="s">
        <v>165</v>
      </c>
      <c r="E26" s="6"/>
      <c r="F26" s="57">
        <v>2016</v>
      </c>
      <c r="G26" s="66">
        <v>4.5</v>
      </c>
      <c r="H26" s="7">
        <v>4.5</v>
      </c>
      <c r="I26" s="15">
        <v>4.75</v>
      </c>
      <c r="J26" s="14"/>
      <c r="K26" s="7"/>
      <c r="L26" s="15"/>
      <c r="M26" s="9">
        <f t="shared" si="0"/>
        <v>27</v>
      </c>
      <c r="N26" s="4">
        <f t="shared" si="1"/>
        <v>27</v>
      </c>
      <c r="O26" s="10">
        <f t="shared" si="2"/>
        <v>28.5</v>
      </c>
      <c r="P26" s="16">
        <f t="shared" si="3"/>
        <v>28.5</v>
      </c>
      <c r="Q26" s="5">
        <f t="shared" si="4"/>
        <v>27</v>
      </c>
      <c r="R26" s="17">
        <f t="shared" si="5"/>
        <v>27</v>
      </c>
      <c r="S26" s="16">
        <f t="shared" si="6"/>
        <v>55.5</v>
      </c>
      <c r="T26" s="15">
        <v>16</v>
      </c>
      <c r="U26" s="58"/>
    </row>
    <row r="27" spans="1:21" s="1" customFormat="1" ht="15.75" x14ac:dyDescent="0.25">
      <c r="A27" s="64">
        <v>105</v>
      </c>
      <c r="B27" s="6" t="s">
        <v>213</v>
      </c>
      <c r="C27" s="6" t="s">
        <v>214</v>
      </c>
      <c r="D27" s="6" t="s">
        <v>144</v>
      </c>
      <c r="E27" s="6"/>
      <c r="F27" s="57">
        <v>2015</v>
      </c>
      <c r="G27" s="66">
        <v>4.5</v>
      </c>
      <c r="H27" s="7">
        <v>4.5</v>
      </c>
      <c r="I27" s="15">
        <v>4.75</v>
      </c>
      <c r="J27" s="14"/>
      <c r="K27" s="7"/>
      <c r="L27" s="15"/>
      <c r="M27" s="9">
        <f t="shared" si="0"/>
        <v>27</v>
      </c>
      <c r="N27" s="4">
        <f t="shared" si="1"/>
        <v>27</v>
      </c>
      <c r="O27" s="10">
        <f t="shared" si="2"/>
        <v>28.5</v>
      </c>
      <c r="P27" s="16">
        <f t="shared" si="3"/>
        <v>28.5</v>
      </c>
      <c r="Q27" s="5">
        <f t="shared" si="4"/>
        <v>27</v>
      </c>
      <c r="R27" s="17">
        <f t="shared" si="5"/>
        <v>27</v>
      </c>
      <c r="S27" s="16">
        <f t="shared" si="6"/>
        <v>55.5</v>
      </c>
      <c r="T27" s="15">
        <v>16</v>
      </c>
      <c r="U27" s="58"/>
    </row>
    <row r="28" spans="1:21" s="1" customFormat="1" ht="15.75" x14ac:dyDescent="0.25">
      <c r="A28" s="64">
        <v>78</v>
      </c>
      <c r="B28" s="6" t="s">
        <v>35</v>
      </c>
      <c r="C28" s="6" t="s">
        <v>36</v>
      </c>
      <c r="D28" s="6" t="s">
        <v>138</v>
      </c>
      <c r="E28" s="6"/>
      <c r="F28" s="57">
        <v>2015</v>
      </c>
      <c r="G28" s="66">
        <v>4.25</v>
      </c>
      <c r="H28" s="7">
        <v>4.5</v>
      </c>
      <c r="I28" s="15">
        <v>4.75</v>
      </c>
      <c r="J28" s="14"/>
      <c r="K28" s="7"/>
      <c r="L28" s="15"/>
      <c r="M28" s="9">
        <f t="shared" si="0"/>
        <v>25.5</v>
      </c>
      <c r="N28" s="4">
        <f t="shared" si="1"/>
        <v>27</v>
      </c>
      <c r="O28" s="10">
        <f t="shared" si="2"/>
        <v>28.5</v>
      </c>
      <c r="P28" s="16">
        <f t="shared" si="3"/>
        <v>28.5</v>
      </c>
      <c r="Q28" s="5">
        <f t="shared" si="4"/>
        <v>27</v>
      </c>
      <c r="R28" s="17">
        <f t="shared" si="5"/>
        <v>25.5</v>
      </c>
      <c r="S28" s="16">
        <f t="shared" si="6"/>
        <v>55.5</v>
      </c>
      <c r="T28" s="15">
        <v>18</v>
      </c>
      <c r="U28" s="58"/>
    </row>
    <row r="29" spans="1:21" s="1" customFormat="1" ht="15.75" x14ac:dyDescent="0.25">
      <c r="A29" s="64">
        <v>83</v>
      </c>
      <c r="B29" s="6" t="s">
        <v>94</v>
      </c>
      <c r="C29" s="6" t="s">
        <v>95</v>
      </c>
      <c r="D29" s="6" t="s">
        <v>138</v>
      </c>
      <c r="E29" s="6"/>
      <c r="F29" s="57">
        <v>2015</v>
      </c>
      <c r="G29" s="66">
        <v>4.75</v>
      </c>
      <c r="H29" s="7">
        <v>4.5</v>
      </c>
      <c r="I29" s="15">
        <v>4.75</v>
      </c>
      <c r="J29" s="14">
        <v>3</v>
      </c>
      <c r="K29" s="7"/>
      <c r="L29" s="15"/>
      <c r="M29" s="9">
        <f t="shared" si="0"/>
        <v>25.5</v>
      </c>
      <c r="N29" s="4">
        <f t="shared" si="1"/>
        <v>27</v>
      </c>
      <c r="O29" s="10">
        <f t="shared" si="2"/>
        <v>28.5</v>
      </c>
      <c r="P29" s="16">
        <f t="shared" si="3"/>
        <v>28.5</v>
      </c>
      <c r="Q29" s="5">
        <f t="shared" si="4"/>
        <v>27</v>
      </c>
      <c r="R29" s="17">
        <f t="shared" si="5"/>
        <v>25.5</v>
      </c>
      <c r="S29" s="16">
        <f t="shared" si="6"/>
        <v>55.5</v>
      </c>
      <c r="T29" s="63">
        <v>18</v>
      </c>
      <c r="U29" s="58"/>
    </row>
    <row r="30" spans="1:21" s="1" customFormat="1" ht="15.75" x14ac:dyDescent="0.25">
      <c r="A30" s="64">
        <v>94</v>
      </c>
      <c r="B30" s="6" t="s">
        <v>14</v>
      </c>
      <c r="C30" s="6" t="s">
        <v>37</v>
      </c>
      <c r="D30" s="6" t="s">
        <v>140</v>
      </c>
      <c r="E30" s="6"/>
      <c r="F30" s="57">
        <v>2015</v>
      </c>
      <c r="G30" s="66">
        <v>4.75</v>
      </c>
      <c r="H30" s="7">
        <v>4.5</v>
      </c>
      <c r="I30" s="15">
        <v>4.25</v>
      </c>
      <c r="J30" s="14"/>
      <c r="K30" s="7"/>
      <c r="L30" s="15"/>
      <c r="M30" s="9">
        <f t="shared" si="0"/>
        <v>28.5</v>
      </c>
      <c r="N30" s="4">
        <f t="shared" si="1"/>
        <v>27</v>
      </c>
      <c r="O30" s="10">
        <f t="shared" si="2"/>
        <v>25.5</v>
      </c>
      <c r="P30" s="16">
        <f t="shared" si="3"/>
        <v>28.5</v>
      </c>
      <c r="Q30" s="5">
        <f t="shared" si="4"/>
        <v>27</v>
      </c>
      <c r="R30" s="17">
        <f t="shared" si="5"/>
        <v>25.5</v>
      </c>
      <c r="S30" s="16">
        <f t="shared" si="6"/>
        <v>55.5</v>
      </c>
      <c r="T30" s="15">
        <v>18</v>
      </c>
      <c r="U30" s="58"/>
    </row>
    <row r="31" spans="1:21" s="1" customFormat="1" ht="15.75" x14ac:dyDescent="0.25">
      <c r="A31" s="64">
        <v>92</v>
      </c>
      <c r="B31" s="6" t="s">
        <v>20</v>
      </c>
      <c r="C31" s="6" t="s">
        <v>205</v>
      </c>
      <c r="D31" s="6" t="s">
        <v>140</v>
      </c>
      <c r="E31" s="6"/>
      <c r="F31" s="57">
        <v>2015</v>
      </c>
      <c r="G31" s="66">
        <v>4.5</v>
      </c>
      <c r="H31" s="7">
        <v>4.5</v>
      </c>
      <c r="I31" s="15">
        <v>4.5</v>
      </c>
      <c r="J31" s="14"/>
      <c r="K31" s="7"/>
      <c r="L31" s="15"/>
      <c r="M31" s="9">
        <f t="shared" si="0"/>
        <v>27</v>
      </c>
      <c r="N31" s="4">
        <f t="shared" si="1"/>
        <v>27</v>
      </c>
      <c r="O31" s="10">
        <f t="shared" si="2"/>
        <v>27</v>
      </c>
      <c r="P31" s="16">
        <f t="shared" si="3"/>
        <v>27</v>
      </c>
      <c r="Q31" s="5">
        <f t="shared" si="4"/>
        <v>27</v>
      </c>
      <c r="R31" s="17">
        <f t="shared" si="5"/>
        <v>27</v>
      </c>
      <c r="S31" s="16">
        <f t="shared" si="6"/>
        <v>54</v>
      </c>
      <c r="T31" s="15">
        <v>21</v>
      </c>
      <c r="U31" s="58"/>
    </row>
    <row r="32" spans="1:21" s="1" customFormat="1" ht="15.75" x14ac:dyDescent="0.25">
      <c r="A32" s="64">
        <v>110</v>
      </c>
      <c r="B32" s="6" t="s">
        <v>223</v>
      </c>
      <c r="C32" s="6" t="s">
        <v>137</v>
      </c>
      <c r="D32" s="6" t="s">
        <v>144</v>
      </c>
      <c r="E32" s="6"/>
      <c r="F32" s="57">
        <v>2015</v>
      </c>
      <c r="G32" s="66">
        <v>4.5</v>
      </c>
      <c r="H32" s="7">
        <v>4.5</v>
      </c>
      <c r="I32" s="15">
        <v>4.25</v>
      </c>
      <c r="J32" s="14"/>
      <c r="K32" s="7"/>
      <c r="L32" s="15">
        <v>3</v>
      </c>
      <c r="M32" s="9">
        <f t="shared" si="0"/>
        <v>27</v>
      </c>
      <c r="N32" s="4">
        <f t="shared" si="1"/>
        <v>27</v>
      </c>
      <c r="O32" s="10">
        <f t="shared" si="2"/>
        <v>22.5</v>
      </c>
      <c r="P32" s="16">
        <f t="shared" si="3"/>
        <v>27</v>
      </c>
      <c r="Q32" s="5">
        <f t="shared" si="4"/>
        <v>27</v>
      </c>
      <c r="R32" s="17">
        <f t="shared" si="5"/>
        <v>22.5</v>
      </c>
      <c r="S32" s="16">
        <f t="shared" si="6"/>
        <v>54</v>
      </c>
      <c r="T32" s="15">
        <v>22</v>
      </c>
      <c r="U32" s="58"/>
    </row>
    <row r="33" spans="1:21" s="1" customFormat="1" ht="15.75" x14ac:dyDescent="0.25">
      <c r="A33" s="64">
        <v>82</v>
      </c>
      <c r="B33" s="6" t="s">
        <v>16</v>
      </c>
      <c r="C33" s="6" t="s">
        <v>109</v>
      </c>
      <c r="D33" s="6" t="s">
        <v>138</v>
      </c>
      <c r="E33" s="6"/>
      <c r="F33" s="57">
        <v>2015</v>
      </c>
      <c r="G33" s="66">
        <v>4.5</v>
      </c>
      <c r="H33" s="7">
        <v>4.25</v>
      </c>
      <c r="I33" s="15">
        <v>4.25</v>
      </c>
      <c r="J33" s="14"/>
      <c r="K33" s="7"/>
      <c r="L33" s="15"/>
      <c r="M33" s="9">
        <f t="shared" si="0"/>
        <v>27</v>
      </c>
      <c r="N33" s="4">
        <f t="shared" si="1"/>
        <v>25.5</v>
      </c>
      <c r="O33" s="10">
        <f t="shared" si="2"/>
        <v>25.5</v>
      </c>
      <c r="P33" s="16">
        <f t="shared" si="3"/>
        <v>27</v>
      </c>
      <c r="Q33" s="5">
        <f t="shared" si="4"/>
        <v>25.5</v>
      </c>
      <c r="R33" s="17">
        <f t="shared" si="5"/>
        <v>25.5</v>
      </c>
      <c r="S33" s="16">
        <f t="shared" si="6"/>
        <v>52.5</v>
      </c>
      <c r="T33" s="63">
        <v>23</v>
      </c>
      <c r="U33" s="58"/>
    </row>
    <row r="34" spans="1:21" s="1" customFormat="1" ht="15.75" x14ac:dyDescent="0.25">
      <c r="A34" s="64">
        <v>108</v>
      </c>
      <c r="B34" s="6" t="s">
        <v>219</v>
      </c>
      <c r="C34" s="6" t="s">
        <v>220</v>
      </c>
      <c r="D34" s="6" t="s">
        <v>144</v>
      </c>
      <c r="E34" s="6"/>
      <c r="F34" s="57">
        <v>2016</v>
      </c>
      <c r="G34" s="66">
        <v>4</v>
      </c>
      <c r="H34" s="7">
        <v>4.25</v>
      </c>
      <c r="I34" s="15">
        <v>4.5</v>
      </c>
      <c r="J34" s="14"/>
      <c r="K34" s="7"/>
      <c r="L34" s="15"/>
      <c r="M34" s="9">
        <f t="shared" si="0"/>
        <v>24</v>
      </c>
      <c r="N34" s="4">
        <f t="shared" si="1"/>
        <v>25.5</v>
      </c>
      <c r="O34" s="10">
        <f t="shared" si="2"/>
        <v>27</v>
      </c>
      <c r="P34" s="16">
        <f t="shared" si="3"/>
        <v>27</v>
      </c>
      <c r="Q34" s="5">
        <f t="shared" si="4"/>
        <v>25.5</v>
      </c>
      <c r="R34" s="17">
        <f t="shared" si="5"/>
        <v>24</v>
      </c>
      <c r="S34" s="16">
        <f t="shared" si="6"/>
        <v>52.5</v>
      </c>
      <c r="T34" s="15">
        <v>24</v>
      </c>
      <c r="U34" s="58"/>
    </row>
    <row r="35" spans="1:21" s="1" customFormat="1" ht="15.75" x14ac:dyDescent="0.25">
      <c r="A35" s="64">
        <v>104</v>
      </c>
      <c r="B35" s="6" t="s">
        <v>211</v>
      </c>
      <c r="C35" s="6" t="s">
        <v>212</v>
      </c>
      <c r="D35" s="6" t="s">
        <v>144</v>
      </c>
      <c r="E35" s="6"/>
      <c r="F35" s="57">
        <v>2016</v>
      </c>
      <c r="G35" s="66">
        <v>4</v>
      </c>
      <c r="H35" s="7">
        <v>4</v>
      </c>
      <c r="I35" s="15">
        <v>4.5</v>
      </c>
      <c r="J35" s="14"/>
      <c r="K35" s="7"/>
      <c r="L35" s="15"/>
      <c r="M35" s="9">
        <f t="shared" si="0"/>
        <v>24</v>
      </c>
      <c r="N35" s="4">
        <f t="shared" si="1"/>
        <v>24</v>
      </c>
      <c r="O35" s="10">
        <f t="shared" si="2"/>
        <v>27</v>
      </c>
      <c r="P35" s="16">
        <f t="shared" si="3"/>
        <v>27</v>
      </c>
      <c r="Q35" s="5">
        <f t="shared" si="4"/>
        <v>24</v>
      </c>
      <c r="R35" s="17">
        <f t="shared" si="5"/>
        <v>24</v>
      </c>
      <c r="S35" s="16">
        <f t="shared" si="6"/>
        <v>51</v>
      </c>
      <c r="T35" s="15">
        <v>25</v>
      </c>
      <c r="U35" s="58"/>
    </row>
    <row r="36" spans="1:21" s="1" customFormat="1" ht="15.75" x14ac:dyDescent="0.25">
      <c r="A36" s="64">
        <v>113</v>
      </c>
      <c r="B36" s="6" t="s">
        <v>227</v>
      </c>
      <c r="C36" s="6" t="s">
        <v>228</v>
      </c>
      <c r="D36" s="6" t="s">
        <v>144</v>
      </c>
      <c r="E36" s="6"/>
      <c r="F36" s="57">
        <v>2015</v>
      </c>
      <c r="G36" s="66">
        <v>4</v>
      </c>
      <c r="H36" s="7">
        <v>3.75</v>
      </c>
      <c r="I36" s="15">
        <v>4.5</v>
      </c>
      <c r="J36" s="14"/>
      <c r="K36" s="7"/>
      <c r="L36" s="15"/>
      <c r="M36" s="9">
        <f t="shared" si="0"/>
        <v>24</v>
      </c>
      <c r="N36" s="4">
        <f t="shared" si="1"/>
        <v>22.5</v>
      </c>
      <c r="O36" s="10">
        <f t="shared" si="2"/>
        <v>27</v>
      </c>
      <c r="P36" s="16">
        <f t="shared" si="3"/>
        <v>27</v>
      </c>
      <c r="Q36" s="5">
        <f t="shared" si="4"/>
        <v>24</v>
      </c>
      <c r="R36" s="17">
        <f t="shared" si="5"/>
        <v>22.5</v>
      </c>
      <c r="S36" s="16">
        <f t="shared" si="6"/>
        <v>51</v>
      </c>
      <c r="T36" s="15">
        <v>26</v>
      </c>
      <c r="U36" s="58"/>
    </row>
    <row r="37" spans="1:21" s="1" customFormat="1" ht="15.75" x14ac:dyDescent="0.25">
      <c r="A37" s="64">
        <v>77</v>
      </c>
      <c r="B37" s="6" t="s">
        <v>19</v>
      </c>
      <c r="C37" s="6" t="s">
        <v>31</v>
      </c>
      <c r="D37" s="6" t="s">
        <v>138</v>
      </c>
      <c r="E37" s="6"/>
      <c r="F37" s="57">
        <v>2016</v>
      </c>
      <c r="G37" s="66">
        <v>3.5</v>
      </c>
      <c r="H37" s="7">
        <v>4.5</v>
      </c>
      <c r="I37" s="15">
        <v>3.75</v>
      </c>
      <c r="J37" s="14"/>
      <c r="K37" s="7"/>
      <c r="L37" s="15"/>
      <c r="M37" s="9">
        <f t="shared" si="0"/>
        <v>21</v>
      </c>
      <c r="N37" s="4">
        <f t="shared" si="1"/>
        <v>27</v>
      </c>
      <c r="O37" s="10">
        <f t="shared" si="2"/>
        <v>22.5</v>
      </c>
      <c r="P37" s="16">
        <f t="shared" si="3"/>
        <v>27</v>
      </c>
      <c r="Q37" s="5">
        <f t="shared" si="4"/>
        <v>22.5</v>
      </c>
      <c r="R37" s="17">
        <f t="shared" si="5"/>
        <v>21</v>
      </c>
      <c r="S37" s="16">
        <f t="shared" si="6"/>
        <v>49.5</v>
      </c>
      <c r="T37" s="63">
        <v>27</v>
      </c>
      <c r="U37" s="58"/>
    </row>
    <row r="38" spans="1:21" s="1" customFormat="1" ht="15.75" x14ac:dyDescent="0.25">
      <c r="A38" s="64">
        <v>116</v>
      </c>
      <c r="B38" s="6" t="s">
        <v>233</v>
      </c>
      <c r="C38" s="6" t="s">
        <v>234</v>
      </c>
      <c r="D38" s="6" t="s">
        <v>144</v>
      </c>
      <c r="E38" s="6"/>
      <c r="F38" s="57">
        <v>2016</v>
      </c>
      <c r="G38" s="66">
        <v>3.5</v>
      </c>
      <c r="H38" s="7">
        <v>4.25</v>
      </c>
      <c r="I38" s="15">
        <v>3.75</v>
      </c>
      <c r="J38" s="14"/>
      <c r="K38" s="7"/>
      <c r="L38" s="15"/>
      <c r="M38" s="9">
        <f t="shared" si="0"/>
        <v>21</v>
      </c>
      <c r="N38" s="4">
        <f t="shared" si="1"/>
        <v>25.5</v>
      </c>
      <c r="O38" s="10">
        <f t="shared" si="2"/>
        <v>22.5</v>
      </c>
      <c r="P38" s="16">
        <f t="shared" si="3"/>
        <v>25.5</v>
      </c>
      <c r="Q38" s="5">
        <f t="shared" si="4"/>
        <v>22.5</v>
      </c>
      <c r="R38" s="17">
        <f t="shared" si="5"/>
        <v>21</v>
      </c>
      <c r="S38" s="16">
        <f t="shared" si="6"/>
        <v>48</v>
      </c>
      <c r="T38" s="15">
        <v>28</v>
      </c>
      <c r="U38" s="58"/>
    </row>
    <row r="39" spans="1:21" s="1" customFormat="1" ht="15.75" x14ac:dyDescent="0.25">
      <c r="A39" s="64">
        <v>81</v>
      </c>
      <c r="B39" s="6" t="s">
        <v>115</v>
      </c>
      <c r="C39" s="6" t="s">
        <v>150</v>
      </c>
      <c r="D39" s="6" t="s">
        <v>138</v>
      </c>
      <c r="E39" s="6"/>
      <c r="F39" s="57">
        <v>2015</v>
      </c>
      <c r="G39" s="66">
        <v>3.75</v>
      </c>
      <c r="H39" s="7">
        <v>4</v>
      </c>
      <c r="I39" s="15">
        <v>4</v>
      </c>
      <c r="J39" s="14">
        <v>3</v>
      </c>
      <c r="K39" s="7"/>
      <c r="L39" s="15"/>
      <c r="M39" s="9">
        <f t="shared" si="0"/>
        <v>19.5</v>
      </c>
      <c r="N39" s="4">
        <f t="shared" si="1"/>
        <v>24</v>
      </c>
      <c r="O39" s="10">
        <f t="shared" si="2"/>
        <v>24</v>
      </c>
      <c r="P39" s="16">
        <f t="shared" si="3"/>
        <v>24</v>
      </c>
      <c r="Q39" s="5">
        <f t="shared" si="4"/>
        <v>24</v>
      </c>
      <c r="R39" s="17">
        <f t="shared" si="5"/>
        <v>19.5</v>
      </c>
      <c r="S39" s="16">
        <f t="shared" si="6"/>
        <v>48</v>
      </c>
      <c r="T39" s="15">
        <v>29</v>
      </c>
      <c r="U39" s="58"/>
    </row>
    <row r="40" spans="1:21" s="1" customFormat="1" ht="15.75" x14ac:dyDescent="0.25">
      <c r="A40" s="64">
        <v>100</v>
      </c>
      <c r="B40" s="6" t="s">
        <v>30</v>
      </c>
      <c r="C40" s="6" t="s">
        <v>207</v>
      </c>
      <c r="D40" s="6" t="s">
        <v>141</v>
      </c>
      <c r="E40" s="6"/>
      <c r="F40" s="57">
        <v>2016</v>
      </c>
      <c r="G40" s="66">
        <v>3.75</v>
      </c>
      <c r="H40" s="7">
        <v>3.75</v>
      </c>
      <c r="I40" s="15">
        <v>3.75</v>
      </c>
      <c r="J40" s="14"/>
      <c r="K40" s="7"/>
      <c r="L40" s="15"/>
      <c r="M40" s="9">
        <f t="shared" si="0"/>
        <v>22.5</v>
      </c>
      <c r="N40" s="4">
        <f t="shared" si="1"/>
        <v>22.5</v>
      </c>
      <c r="O40" s="10">
        <f t="shared" si="2"/>
        <v>22.5</v>
      </c>
      <c r="P40" s="16">
        <f t="shared" si="3"/>
        <v>22.5</v>
      </c>
      <c r="Q40" s="5">
        <f t="shared" si="4"/>
        <v>22.5</v>
      </c>
      <c r="R40" s="17">
        <f t="shared" si="5"/>
        <v>22.5</v>
      </c>
      <c r="S40" s="16">
        <f t="shared" si="6"/>
        <v>45</v>
      </c>
      <c r="T40" s="15">
        <v>30</v>
      </c>
      <c r="U40" s="58"/>
    </row>
    <row r="41" spans="1:21" s="1" customFormat="1" ht="15.75" x14ac:dyDescent="0.25">
      <c r="A41" s="64">
        <v>84</v>
      </c>
      <c r="B41" s="6" t="s">
        <v>24</v>
      </c>
      <c r="C41" s="6" t="s">
        <v>25</v>
      </c>
      <c r="D41" s="6" t="s">
        <v>138</v>
      </c>
      <c r="E41" s="6"/>
      <c r="F41" s="57">
        <v>2016</v>
      </c>
      <c r="G41" s="66">
        <v>3.5</v>
      </c>
      <c r="H41" s="7">
        <v>3.75</v>
      </c>
      <c r="I41" s="15">
        <v>3.5</v>
      </c>
      <c r="J41" s="14"/>
      <c r="K41" s="7"/>
      <c r="L41" s="15"/>
      <c r="M41" s="9">
        <f t="shared" si="0"/>
        <v>21</v>
      </c>
      <c r="N41" s="4">
        <f t="shared" si="1"/>
        <v>22.5</v>
      </c>
      <c r="O41" s="10">
        <f t="shared" si="2"/>
        <v>21</v>
      </c>
      <c r="P41" s="16">
        <f t="shared" si="3"/>
        <v>22.5</v>
      </c>
      <c r="Q41" s="5">
        <f t="shared" si="4"/>
        <v>21</v>
      </c>
      <c r="R41" s="17">
        <f t="shared" si="5"/>
        <v>21</v>
      </c>
      <c r="S41" s="16">
        <f t="shared" si="6"/>
        <v>43.5</v>
      </c>
      <c r="T41" s="63">
        <v>31</v>
      </c>
      <c r="U41" s="58"/>
    </row>
    <row r="42" spans="1:21" s="1" customFormat="1" ht="15.75" x14ac:dyDescent="0.25">
      <c r="A42" s="64">
        <v>90</v>
      </c>
      <c r="B42" s="6" t="s">
        <v>103</v>
      </c>
      <c r="C42" s="6" t="s">
        <v>104</v>
      </c>
      <c r="D42" s="6" t="s">
        <v>140</v>
      </c>
      <c r="E42" s="6"/>
      <c r="F42" s="57">
        <v>2015</v>
      </c>
      <c r="G42" s="66">
        <v>3.5</v>
      </c>
      <c r="H42" s="7">
        <v>3.5</v>
      </c>
      <c r="I42" s="15">
        <v>3.25</v>
      </c>
      <c r="J42" s="14"/>
      <c r="K42" s="7"/>
      <c r="L42" s="15"/>
      <c r="M42" s="9">
        <f t="shared" si="0"/>
        <v>21</v>
      </c>
      <c r="N42" s="4">
        <f t="shared" si="1"/>
        <v>21</v>
      </c>
      <c r="O42" s="10">
        <f t="shared" si="2"/>
        <v>19.5</v>
      </c>
      <c r="P42" s="16">
        <f t="shared" si="3"/>
        <v>21</v>
      </c>
      <c r="Q42" s="5">
        <f t="shared" si="4"/>
        <v>21</v>
      </c>
      <c r="R42" s="17">
        <f t="shared" si="5"/>
        <v>19.5</v>
      </c>
      <c r="S42" s="16">
        <f t="shared" si="6"/>
        <v>42</v>
      </c>
      <c r="T42" s="15">
        <v>32</v>
      </c>
      <c r="U42" s="58"/>
    </row>
    <row r="43" spans="1:21" s="1" customFormat="1" ht="15.75" x14ac:dyDescent="0.25">
      <c r="A43" s="64">
        <v>101</v>
      </c>
      <c r="B43" s="6" t="s">
        <v>49</v>
      </c>
      <c r="C43" s="6" t="s">
        <v>208</v>
      </c>
      <c r="D43" s="6" t="s">
        <v>142</v>
      </c>
      <c r="E43" s="6"/>
      <c r="F43" s="57">
        <v>2015</v>
      </c>
      <c r="G43" s="66">
        <v>3.25</v>
      </c>
      <c r="H43" s="7">
        <v>3.5</v>
      </c>
      <c r="I43" s="15">
        <v>3.5</v>
      </c>
      <c r="J43" s="14"/>
      <c r="K43" s="7"/>
      <c r="L43" s="15"/>
      <c r="M43" s="9">
        <f t="shared" si="0"/>
        <v>19.5</v>
      </c>
      <c r="N43" s="4">
        <f t="shared" si="1"/>
        <v>21</v>
      </c>
      <c r="O43" s="10">
        <f t="shared" si="2"/>
        <v>21</v>
      </c>
      <c r="P43" s="16">
        <f t="shared" si="3"/>
        <v>21</v>
      </c>
      <c r="Q43" s="5">
        <f t="shared" si="4"/>
        <v>21</v>
      </c>
      <c r="R43" s="17">
        <f t="shared" si="5"/>
        <v>19.5</v>
      </c>
      <c r="S43" s="16">
        <f t="shared" si="6"/>
        <v>42</v>
      </c>
      <c r="T43" s="15">
        <v>32</v>
      </c>
      <c r="U43" s="58"/>
    </row>
    <row r="44" spans="1:21" s="1" customFormat="1" ht="15.75" x14ac:dyDescent="0.25">
      <c r="A44" s="64">
        <v>76</v>
      </c>
      <c r="B44" s="6" t="s">
        <v>105</v>
      </c>
      <c r="C44" s="6" t="s">
        <v>52</v>
      </c>
      <c r="D44" s="6" t="s">
        <v>138</v>
      </c>
      <c r="E44" s="6"/>
      <c r="F44" s="57">
        <v>2016</v>
      </c>
      <c r="G44" s="66">
        <v>3</v>
      </c>
      <c r="H44" s="7">
        <v>3.5</v>
      </c>
      <c r="I44" s="15">
        <v>3.5</v>
      </c>
      <c r="J44" s="14"/>
      <c r="K44" s="7"/>
      <c r="L44" s="15"/>
      <c r="M44" s="9">
        <f t="shared" si="0"/>
        <v>18</v>
      </c>
      <c r="N44" s="4">
        <f t="shared" si="1"/>
        <v>21</v>
      </c>
      <c r="O44" s="10">
        <f t="shared" si="2"/>
        <v>21</v>
      </c>
      <c r="P44" s="16">
        <f t="shared" si="3"/>
        <v>21</v>
      </c>
      <c r="Q44" s="5">
        <f t="shared" si="4"/>
        <v>21</v>
      </c>
      <c r="R44" s="17">
        <f t="shared" si="5"/>
        <v>18</v>
      </c>
      <c r="S44" s="16">
        <f t="shared" si="6"/>
        <v>42</v>
      </c>
      <c r="T44" s="15">
        <v>34</v>
      </c>
      <c r="U44" s="58"/>
    </row>
    <row r="45" spans="1:21" s="1" customFormat="1" ht="15.75" x14ac:dyDescent="0.25">
      <c r="A45" s="64">
        <v>99</v>
      </c>
      <c r="B45" s="6" t="s">
        <v>97</v>
      </c>
      <c r="C45" s="6" t="s">
        <v>206</v>
      </c>
      <c r="D45" s="6" t="s">
        <v>141</v>
      </c>
      <c r="E45" s="6"/>
      <c r="F45" s="57">
        <v>2016</v>
      </c>
      <c r="G45" s="66">
        <v>2.75</v>
      </c>
      <c r="H45" s="7">
        <v>3</v>
      </c>
      <c r="I45" s="15">
        <v>3.25</v>
      </c>
      <c r="J45" s="14"/>
      <c r="K45" s="7"/>
      <c r="L45" s="15"/>
      <c r="M45" s="9">
        <f t="shared" si="0"/>
        <v>16.5</v>
      </c>
      <c r="N45" s="4">
        <f t="shared" si="1"/>
        <v>18</v>
      </c>
      <c r="O45" s="10">
        <f t="shared" si="2"/>
        <v>19.5</v>
      </c>
      <c r="P45" s="16">
        <f t="shared" si="3"/>
        <v>19.5</v>
      </c>
      <c r="Q45" s="5">
        <f t="shared" si="4"/>
        <v>18</v>
      </c>
      <c r="R45" s="17">
        <f t="shared" si="5"/>
        <v>16.5</v>
      </c>
      <c r="S45" s="16">
        <f t="shared" si="6"/>
        <v>37.5</v>
      </c>
      <c r="T45" s="63">
        <v>35</v>
      </c>
      <c r="U45" s="58"/>
    </row>
    <row r="46" spans="1:21" s="1" customFormat="1" ht="15.75" x14ac:dyDescent="0.25">
      <c r="A46" s="64">
        <v>107</v>
      </c>
      <c r="B46" s="6" t="s">
        <v>217</v>
      </c>
      <c r="C46" s="6" t="s">
        <v>218</v>
      </c>
      <c r="D46" s="6" t="s">
        <v>144</v>
      </c>
      <c r="E46" s="6"/>
      <c r="F46" s="57">
        <v>2016</v>
      </c>
      <c r="G46" s="66">
        <v>2.75</v>
      </c>
      <c r="H46" s="7">
        <v>2.75</v>
      </c>
      <c r="I46" s="15">
        <v>3.25</v>
      </c>
      <c r="J46" s="14"/>
      <c r="K46" s="7"/>
      <c r="L46" s="15"/>
      <c r="M46" s="9">
        <f t="shared" si="0"/>
        <v>16.5</v>
      </c>
      <c r="N46" s="4">
        <f t="shared" si="1"/>
        <v>16.5</v>
      </c>
      <c r="O46" s="10">
        <f t="shared" si="2"/>
        <v>19.5</v>
      </c>
      <c r="P46" s="16">
        <f t="shared" si="3"/>
        <v>19.5</v>
      </c>
      <c r="Q46" s="5">
        <f t="shared" si="4"/>
        <v>16.5</v>
      </c>
      <c r="R46" s="17">
        <f t="shared" si="5"/>
        <v>16.5</v>
      </c>
      <c r="S46" s="16">
        <f t="shared" si="6"/>
        <v>36</v>
      </c>
      <c r="T46" s="15">
        <v>36</v>
      </c>
      <c r="U46" s="58"/>
    </row>
    <row r="47" spans="1:21" s="1" customFormat="1" ht="15.75" x14ac:dyDescent="0.25">
      <c r="A47" s="64">
        <v>120</v>
      </c>
      <c r="B47" s="6" t="s">
        <v>215</v>
      </c>
      <c r="C47" s="6" t="s">
        <v>238</v>
      </c>
      <c r="D47" s="6" t="s">
        <v>144</v>
      </c>
      <c r="E47" s="6"/>
      <c r="F47" s="57">
        <v>2016</v>
      </c>
      <c r="G47" s="66">
        <v>2.5</v>
      </c>
      <c r="H47" s="7">
        <v>2.5</v>
      </c>
      <c r="I47" s="15">
        <v>3</v>
      </c>
      <c r="J47" s="14"/>
      <c r="K47" s="7"/>
      <c r="L47" s="15"/>
      <c r="M47" s="9">
        <f t="shared" si="0"/>
        <v>15</v>
      </c>
      <c r="N47" s="4">
        <f t="shared" si="1"/>
        <v>15</v>
      </c>
      <c r="O47" s="10">
        <f t="shared" si="2"/>
        <v>18</v>
      </c>
      <c r="P47" s="16">
        <f t="shared" si="3"/>
        <v>18</v>
      </c>
      <c r="Q47" s="5">
        <f t="shared" si="4"/>
        <v>15</v>
      </c>
      <c r="R47" s="17">
        <f t="shared" si="5"/>
        <v>15</v>
      </c>
      <c r="S47" s="16">
        <f t="shared" si="6"/>
        <v>33</v>
      </c>
      <c r="T47" s="15">
        <v>37</v>
      </c>
      <c r="U47" s="58"/>
    </row>
    <row r="48" spans="1:21" s="1" customFormat="1" ht="15.75" x14ac:dyDescent="0.25">
      <c r="A48" s="64">
        <v>80</v>
      </c>
      <c r="B48" s="6" t="s">
        <v>199</v>
      </c>
      <c r="C48" s="6" t="s">
        <v>126</v>
      </c>
      <c r="D48" s="6" t="s">
        <v>138</v>
      </c>
      <c r="E48" s="6"/>
      <c r="F48" s="57">
        <v>2016</v>
      </c>
      <c r="G48" s="66"/>
      <c r="H48" s="7"/>
      <c r="I48" s="15"/>
      <c r="J48" s="14"/>
      <c r="K48" s="7"/>
      <c r="L48" s="15"/>
      <c r="M48" s="9">
        <f t="shared" si="0"/>
        <v>0</v>
      </c>
      <c r="N48" s="4">
        <f t="shared" si="1"/>
        <v>0</v>
      </c>
      <c r="O48" s="10">
        <f t="shared" si="2"/>
        <v>0</v>
      </c>
      <c r="P48" s="16">
        <f t="shared" si="3"/>
        <v>0</v>
      </c>
      <c r="Q48" s="5">
        <f t="shared" si="4"/>
        <v>0</v>
      </c>
      <c r="R48" s="17">
        <f t="shared" si="5"/>
        <v>0</v>
      </c>
      <c r="S48" s="16">
        <f t="shared" si="6"/>
        <v>0</v>
      </c>
      <c r="T48" s="15"/>
      <c r="U48" s="58"/>
    </row>
    <row r="49" spans="1:21" s="1" customFormat="1" ht="15.75" x14ac:dyDescent="0.25">
      <c r="A49" s="64">
        <v>85</v>
      </c>
      <c r="B49" s="6" t="s">
        <v>35</v>
      </c>
      <c r="C49" s="6" t="s">
        <v>200</v>
      </c>
      <c r="D49" s="6" t="s">
        <v>139</v>
      </c>
      <c r="E49" s="6"/>
      <c r="F49" s="57">
        <v>2016</v>
      </c>
      <c r="G49" s="66"/>
      <c r="H49" s="7"/>
      <c r="I49" s="15"/>
      <c r="J49" s="14"/>
      <c r="K49" s="7"/>
      <c r="L49" s="15"/>
      <c r="M49" s="9">
        <f t="shared" si="0"/>
        <v>0</v>
      </c>
      <c r="N49" s="4">
        <f t="shared" si="1"/>
        <v>0</v>
      </c>
      <c r="O49" s="10">
        <f t="shared" si="2"/>
        <v>0</v>
      </c>
      <c r="P49" s="16">
        <f t="shared" si="3"/>
        <v>0</v>
      </c>
      <c r="Q49" s="5">
        <f t="shared" si="4"/>
        <v>0</v>
      </c>
      <c r="R49" s="17">
        <f t="shared" si="5"/>
        <v>0</v>
      </c>
      <c r="S49" s="16">
        <f t="shared" si="6"/>
        <v>0</v>
      </c>
      <c r="T49" s="15"/>
      <c r="U49" s="58"/>
    </row>
    <row r="50" spans="1:21" s="1" customFormat="1" ht="15.75" x14ac:dyDescent="0.25">
      <c r="A50" s="64">
        <v>86</v>
      </c>
      <c r="B50" s="6" t="s">
        <v>39</v>
      </c>
      <c r="C50" s="6" t="s">
        <v>201</v>
      </c>
      <c r="D50" s="6" t="s">
        <v>139</v>
      </c>
      <c r="E50" s="6"/>
      <c r="F50" s="57">
        <v>2015</v>
      </c>
      <c r="G50" s="66"/>
      <c r="H50" s="7"/>
      <c r="I50" s="15"/>
      <c r="J50" s="14"/>
      <c r="K50" s="7"/>
      <c r="L50" s="15"/>
      <c r="M50" s="9">
        <f t="shared" si="0"/>
        <v>0</v>
      </c>
      <c r="N50" s="4">
        <f t="shared" si="1"/>
        <v>0</v>
      </c>
      <c r="O50" s="10">
        <f t="shared" si="2"/>
        <v>0</v>
      </c>
      <c r="P50" s="16">
        <f t="shared" si="3"/>
        <v>0</v>
      </c>
      <c r="Q50" s="5">
        <f t="shared" si="4"/>
        <v>0</v>
      </c>
      <c r="R50" s="17">
        <f t="shared" si="5"/>
        <v>0</v>
      </c>
      <c r="S50" s="16">
        <f t="shared" si="6"/>
        <v>0</v>
      </c>
      <c r="T50" s="15"/>
      <c r="U50" s="58"/>
    </row>
    <row r="51" spans="1:21" s="1" customFormat="1" ht="15.75" x14ac:dyDescent="0.25">
      <c r="A51" s="64">
        <v>87</v>
      </c>
      <c r="B51" s="6" t="s">
        <v>19</v>
      </c>
      <c r="C51" s="6" t="s">
        <v>202</v>
      </c>
      <c r="D51" s="6" t="s">
        <v>139</v>
      </c>
      <c r="E51" s="6"/>
      <c r="F51" s="57">
        <v>2015</v>
      </c>
      <c r="G51" s="66"/>
      <c r="H51" s="7"/>
      <c r="I51" s="15"/>
      <c r="J51" s="14"/>
      <c r="K51" s="7"/>
      <c r="L51" s="15"/>
      <c r="M51" s="9">
        <f t="shared" si="0"/>
        <v>0</v>
      </c>
      <c r="N51" s="4">
        <f t="shared" si="1"/>
        <v>0</v>
      </c>
      <c r="O51" s="10">
        <f t="shared" si="2"/>
        <v>0</v>
      </c>
      <c r="P51" s="16">
        <f t="shared" si="3"/>
        <v>0</v>
      </c>
      <c r="Q51" s="5">
        <f t="shared" si="4"/>
        <v>0</v>
      </c>
      <c r="R51" s="17">
        <f t="shared" si="5"/>
        <v>0</v>
      </c>
      <c r="S51" s="16">
        <f t="shared" si="6"/>
        <v>0</v>
      </c>
      <c r="T51" s="15"/>
      <c r="U51" s="58"/>
    </row>
    <row r="52" spans="1:21" s="1" customFormat="1" ht="15.75" x14ac:dyDescent="0.25">
      <c r="A52" s="64">
        <v>89</v>
      </c>
      <c r="B52" s="6" t="s">
        <v>48</v>
      </c>
      <c r="C52" s="6" t="s">
        <v>73</v>
      </c>
      <c r="D52" s="6" t="s">
        <v>140</v>
      </c>
      <c r="E52" s="6"/>
      <c r="F52" s="57">
        <v>2015</v>
      </c>
      <c r="G52" s="66"/>
      <c r="H52" s="7"/>
      <c r="I52" s="15"/>
      <c r="J52" s="14"/>
      <c r="K52" s="7"/>
      <c r="L52" s="15"/>
      <c r="M52" s="9">
        <f t="shared" si="0"/>
        <v>0</v>
      </c>
      <c r="N52" s="4">
        <f t="shared" si="1"/>
        <v>0</v>
      </c>
      <c r="O52" s="10">
        <f t="shared" si="2"/>
        <v>0</v>
      </c>
      <c r="P52" s="16">
        <f t="shared" si="3"/>
        <v>0</v>
      </c>
      <c r="Q52" s="5">
        <f t="shared" si="4"/>
        <v>0</v>
      </c>
      <c r="R52" s="17">
        <f t="shared" si="5"/>
        <v>0</v>
      </c>
      <c r="S52" s="16">
        <f t="shared" si="6"/>
        <v>0</v>
      </c>
      <c r="T52" s="15"/>
      <c r="U52" s="58"/>
    </row>
    <row r="53" spans="1:21" s="1" customFormat="1" ht="15.75" x14ac:dyDescent="0.25">
      <c r="A53" s="64">
        <v>91</v>
      </c>
      <c r="B53" s="6" t="s">
        <v>203</v>
      </c>
      <c r="C53" s="6" t="s">
        <v>204</v>
      </c>
      <c r="D53" s="6" t="s">
        <v>140</v>
      </c>
      <c r="E53" s="6"/>
      <c r="F53" s="57">
        <v>2016</v>
      </c>
      <c r="G53" s="66"/>
      <c r="H53" s="7"/>
      <c r="I53" s="15"/>
      <c r="J53" s="14"/>
      <c r="K53" s="7"/>
      <c r="L53" s="15"/>
      <c r="M53" s="9">
        <f t="shared" si="0"/>
        <v>0</v>
      </c>
      <c r="N53" s="4">
        <f t="shared" si="1"/>
        <v>0</v>
      </c>
      <c r="O53" s="10">
        <f t="shared" si="2"/>
        <v>0</v>
      </c>
      <c r="P53" s="16">
        <f t="shared" si="3"/>
        <v>0</v>
      </c>
      <c r="Q53" s="5">
        <f t="shared" si="4"/>
        <v>0</v>
      </c>
      <c r="R53" s="17">
        <f t="shared" si="5"/>
        <v>0</v>
      </c>
      <c r="S53" s="16">
        <f t="shared" si="6"/>
        <v>0</v>
      </c>
      <c r="T53" s="15"/>
      <c r="U53" s="58"/>
    </row>
    <row r="54" spans="1:21" s="1" customFormat="1" ht="15.75" x14ac:dyDescent="0.25">
      <c r="A54" s="64">
        <v>103</v>
      </c>
      <c r="B54" s="6" t="s">
        <v>54</v>
      </c>
      <c r="C54" s="6" t="s">
        <v>210</v>
      </c>
      <c r="D54" s="6" t="s">
        <v>143</v>
      </c>
      <c r="E54" s="6"/>
      <c r="F54" s="57">
        <v>2015</v>
      </c>
      <c r="G54" s="66"/>
      <c r="H54" s="7"/>
      <c r="I54" s="15"/>
      <c r="J54" s="14"/>
      <c r="K54" s="7"/>
      <c r="L54" s="15"/>
      <c r="M54" s="9">
        <f t="shared" si="0"/>
        <v>0</v>
      </c>
      <c r="N54" s="4">
        <f t="shared" si="1"/>
        <v>0</v>
      </c>
      <c r="O54" s="10">
        <f t="shared" si="2"/>
        <v>0</v>
      </c>
      <c r="P54" s="16">
        <f t="shared" si="3"/>
        <v>0</v>
      </c>
      <c r="Q54" s="5">
        <f t="shared" si="4"/>
        <v>0</v>
      </c>
      <c r="R54" s="17">
        <f t="shared" si="5"/>
        <v>0</v>
      </c>
      <c r="S54" s="16">
        <f t="shared" si="6"/>
        <v>0</v>
      </c>
      <c r="T54" s="15"/>
      <c r="U54" s="58"/>
    </row>
    <row r="55" spans="1:21" ht="15.75" x14ac:dyDescent="0.25">
      <c r="A55" s="64">
        <v>109</v>
      </c>
      <c r="B55" s="6" t="s">
        <v>221</v>
      </c>
      <c r="C55" s="6" t="s">
        <v>222</v>
      </c>
      <c r="D55" s="6" t="s">
        <v>144</v>
      </c>
      <c r="E55" s="6"/>
      <c r="F55" s="57">
        <v>2015</v>
      </c>
      <c r="G55" s="66"/>
      <c r="H55" s="7"/>
      <c r="I55" s="15"/>
      <c r="J55" s="14"/>
      <c r="K55" s="7"/>
      <c r="L55" s="15"/>
      <c r="M55" s="9">
        <f t="shared" si="0"/>
        <v>0</v>
      </c>
      <c r="N55" s="4">
        <f t="shared" si="1"/>
        <v>0</v>
      </c>
      <c r="O55" s="10">
        <f t="shared" si="2"/>
        <v>0</v>
      </c>
      <c r="P55" s="16">
        <f t="shared" si="3"/>
        <v>0</v>
      </c>
      <c r="Q55" s="5">
        <f t="shared" si="4"/>
        <v>0</v>
      </c>
      <c r="R55" s="17">
        <f t="shared" si="5"/>
        <v>0</v>
      </c>
      <c r="S55" s="16">
        <f t="shared" si="6"/>
        <v>0</v>
      </c>
      <c r="T55" s="15"/>
    </row>
    <row r="56" spans="1:21" ht="16.5" thickBot="1" x14ac:dyDescent="0.3">
      <c r="A56" s="77">
        <v>114</v>
      </c>
      <c r="B56" s="8" t="s">
        <v>229</v>
      </c>
      <c r="C56" s="8" t="s">
        <v>230</v>
      </c>
      <c r="D56" s="8" t="s">
        <v>144</v>
      </c>
      <c r="E56" s="8"/>
      <c r="F56" s="85">
        <v>2015</v>
      </c>
      <c r="G56" s="67"/>
      <c r="H56" s="28"/>
      <c r="I56" s="29"/>
      <c r="J56" s="27"/>
      <c r="K56" s="28"/>
      <c r="L56" s="29"/>
      <c r="M56" s="11">
        <f t="shared" si="0"/>
        <v>0</v>
      </c>
      <c r="N56" s="12">
        <f t="shared" si="1"/>
        <v>0</v>
      </c>
      <c r="O56" s="13">
        <f t="shared" si="2"/>
        <v>0</v>
      </c>
      <c r="P56" s="23">
        <f t="shared" si="3"/>
        <v>0</v>
      </c>
      <c r="Q56" s="24">
        <f t="shared" si="4"/>
        <v>0</v>
      </c>
      <c r="R56" s="25">
        <f t="shared" si="5"/>
        <v>0</v>
      </c>
      <c r="S56" s="23">
        <f t="shared" si="6"/>
        <v>0</v>
      </c>
      <c r="T56" s="29"/>
    </row>
    <row r="57" spans="1:21" x14ac:dyDescent="0.25">
      <c r="D57" s="2"/>
      <c r="E57" s="2"/>
      <c r="F57" s="2"/>
      <c r="G57" s="2"/>
      <c r="H57" s="2"/>
      <c r="I57" s="2"/>
      <c r="J57" s="2"/>
      <c r="K57" s="2"/>
      <c r="L57" s="2"/>
      <c r="N57" s="2"/>
      <c r="O57" s="2"/>
      <c r="P57" s="2"/>
      <c r="Q57" s="2"/>
      <c r="R57" s="2"/>
      <c r="S57" s="2"/>
      <c r="T57" s="2"/>
    </row>
  </sheetData>
  <sortState ref="A11:T56">
    <sortCondition descending="1" ref="S11:S56"/>
    <sortCondition descending="1" ref="R11:R56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0"/>
  <sheetViews>
    <sheetView zoomScale="85" zoomScaleNormal="85" workbookViewId="0">
      <selection activeCell="T15" sqref="T15"/>
    </sheetView>
  </sheetViews>
  <sheetFormatPr defaultRowHeight="15" x14ac:dyDescent="0.25"/>
  <cols>
    <col min="1" max="1" width="5" bestFit="1" customWidth="1"/>
    <col min="2" max="2" width="11.85546875" style="2" customWidth="1"/>
    <col min="3" max="3" width="16.7109375" style="2" customWidth="1"/>
    <col min="4" max="4" width="32.7109375" customWidth="1"/>
    <col min="5" max="5" width="3.140625" hidden="1" customWidth="1"/>
    <col min="6" max="6" width="0.140625" customWidth="1"/>
    <col min="7" max="15" width="7.7109375" customWidth="1"/>
    <col min="16" max="20" width="8.7109375" customWidth="1"/>
    <col min="21" max="21" width="12.7109375" bestFit="1" customWidth="1"/>
  </cols>
  <sheetData>
    <row r="1" spans="1:21" ht="50.1" customHeight="1" x14ac:dyDescent="0.25">
      <c r="A1" s="93" t="s">
        <v>116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" customHeight="1" x14ac:dyDescent="0.25">
      <c r="A3" s="2"/>
      <c r="B3" s="18" t="s">
        <v>7</v>
      </c>
      <c r="D3" t="s">
        <v>12</v>
      </c>
      <c r="N3" s="94" t="s">
        <v>117</v>
      </c>
      <c r="O3" s="94"/>
      <c r="P3" s="94"/>
      <c r="Q3" s="94"/>
    </row>
    <row r="4" spans="1:21" ht="17.25" customHeight="1" x14ac:dyDescent="0.25">
      <c r="A4" s="2"/>
      <c r="B4" s="18" t="s">
        <v>8</v>
      </c>
    </row>
    <row r="5" spans="1:21" ht="15.75" x14ac:dyDescent="0.25">
      <c r="A5" s="2"/>
      <c r="B5" s="18" t="s">
        <v>9</v>
      </c>
      <c r="D5" s="3"/>
    </row>
    <row r="6" spans="1:21" ht="15.75" x14ac:dyDescent="0.25">
      <c r="A6" s="2"/>
      <c r="B6" s="18" t="s">
        <v>10</v>
      </c>
      <c r="D6" s="3"/>
    </row>
    <row r="7" spans="1:21" ht="15.75" x14ac:dyDescent="0.25">
      <c r="A7" s="2"/>
      <c r="B7" s="18" t="s">
        <v>11</v>
      </c>
      <c r="D7" s="3"/>
    </row>
    <row r="8" spans="1:21" ht="16.5" thickBot="1" x14ac:dyDescent="0.3">
      <c r="A8" s="2"/>
      <c r="B8" s="18"/>
      <c r="D8" s="3"/>
    </row>
    <row r="9" spans="1:21" ht="20.25" customHeight="1" x14ac:dyDescent="0.3">
      <c r="A9" s="51"/>
      <c r="B9" s="95" t="s">
        <v>175</v>
      </c>
      <c r="C9" s="96"/>
      <c r="D9" s="97"/>
      <c r="E9" s="20"/>
      <c r="F9" s="20"/>
      <c r="G9" s="98" t="s">
        <v>5</v>
      </c>
      <c r="H9" s="99"/>
      <c r="I9" s="100"/>
      <c r="J9" s="98" t="s">
        <v>6</v>
      </c>
      <c r="K9" s="99"/>
      <c r="L9" s="100"/>
      <c r="M9" s="98" t="s">
        <v>2</v>
      </c>
      <c r="N9" s="99"/>
      <c r="O9" s="100"/>
      <c r="P9" s="101" t="s">
        <v>78</v>
      </c>
      <c r="Q9" s="103" t="s">
        <v>79</v>
      </c>
      <c r="R9" s="91" t="s">
        <v>80</v>
      </c>
      <c r="S9" s="105" t="s">
        <v>3</v>
      </c>
      <c r="T9" s="91" t="s">
        <v>4</v>
      </c>
    </row>
    <row r="10" spans="1:21" ht="20.25" customHeight="1" thickBot="1" x14ac:dyDescent="0.35">
      <c r="A10" s="56" t="s">
        <v>81</v>
      </c>
      <c r="B10" s="70" t="s">
        <v>112</v>
      </c>
      <c r="C10" s="70" t="s">
        <v>113</v>
      </c>
      <c r="D10" s="71" t="s">
        <v>17</v>
      </c>
      <c r="E10" s="21" t="s">
        <v>0</v>
      </c>
      <c r="F10" s="21" t="s">
        <v>1</v>
      </c>
      <c r="G10" s="32">
        <v>1</v>
      </c>
      <c r="H10" s="33">
        <v>2</v>
      </c>
      <c r="I10" s="34">
        <v>3</v>
      </c>
      <c r="J10" s="32">
        <v>1</v>
      </c>
      <c r="K10" s="33">
        <v>2</v>
      </c>
      <c r="L10" s="34">
        <v>3</v>
      </c>
      <c r="M10" s="32">
        <v>1</v>
      </c>
      <c r="N10" s="33">
        <v>2</v>
      </c>
      <c r="O10" s="34">
        <v>3</v>
      </c>
      <c r="P10" s="102"/>
      <c r="Q10" s="104"/>
      <c r="R10" s="92"/>
      <c r="S10" s="107"/>
      <c r="T10" s="92"/>
    </row>
    <row r="11" spans="1:21" s="1" customFormat="1" ht="15.75" x14ac:dyDescent="0.25">
      <c r="A11" s="65">
        <v>123</v>
      </c>
      <c r="B11" s="31" t="s">
        <v>100</v>
      </c>
      <c r="C11" s="31" t="s">
        <v>101</v>
      </c>
      <c r="D11" s="31" t="s">
        <v>138</v>
      </c>
      <c r="E11" s="36"/>
      <c r="F11" s="75">
        <v>2015</v>
      </c>
      <c r="G11" s="74">
        <v>5.5</v>
      </c>
      <c r="H11" s="39">
        <v>6</v>
      </c>
      <c r="I11" s="40">
        <v>6</v>
      </c>
      <c r="J11" s="38"/>
      <c r="K11" s="39"/>
      <c r="L11" s="40"/>
      <c r="M11" s="41">
        <f t="shared" ref="M11:O17" si="0">(G11*6)-J11</f>
        <v>33</v>
      </c>
      <c r="N11" s="42">
        <f t="shared" si="0"/>
        <v>36</v>
      </c>
      <c r="O11" s="43">
        <f t="shared" si="0"/>
        <v>36</v>
      </c>
      <c r="P11" s="44">
        <f t="shared" ref="P11:P17" si="1">MAX(M11:O11)</f>
        <v>36</v>
      </c>
      <c r="Q11" s="45">
        <f t="shared" ref="Q11:Q17" si="2">LARGE(M11:O11,2)</f>
        <v>36</v>
      </c>
      <c r="R11" s="46">
        <f t="shared" ref="R11:R17" si="3">LARGE(M11:O11,3)</f>
        <v>33</v>
      </c>
      <c r="S11" s="44">
        <f t="shared" ref="S11:S17" si="4">P11+Q11</f>
        <v>72</v>
      </c>
      <c r="T11" s="40">
        <v>1</v>
      </c>
      <c r="U11" s="58"/>
    </row>
    <row r="12" spans="1:21" s="1" customFormat="1" ht="15.75" x14ac:dyDescent="0.25">
      <c r="A12" s="64">
        <v>128</v>
      </c>
      <c r="B12" s="6" t="s">
        <v>240</v>
      </c>
      <c r="C12" s="6" t="s">
        <v>241</v>
      </c>
      <c r="D12" s="6" t="s">
        <v>142</v>
      </c>
      <c r="E12" s="47"/>
      <c r="F12" s="76">
        <v>2015</v>
      </c>
      <c r="G12" s="66">
        <v>5.25</v>
      </c>
      <c r="H12" s="7">
        <v>5.5</v>
      </c>
      <c r="I12" s="15">
        <v>5.25</v>
      </c>
      <c r="J12" s="14"/>
      <c r="K12" s="7"/>
      <c r="L12" s="15"/>
      <c r="M12" s="9">
        <f t="shared" si="0"/>
        <v>31.5</v>
      </c>
      <c r="N12" s="4">
        <f t="shared" si="0"/>
        <v>33</v>
      </c>
      <c r="O12" s="10">
        <f t="shared" si="0"/>
        <v>31.5</v>
      </c>
      <c r="P12" s="16">
        <f t="shared" si="1"/>
        <v>33</v>
      </c>
      <c r="Q12" s="5">
        <f t="shared" si="2"/>
        <v>31.5</v>
      </c>
      <c r="R12" s="17">
        <f t="shared" si="3"/>
        <v>31.5</v>
      </c>
      <c r="S12" s="16">
        <f t="shared" si="4"/>
        <v>64.5</v>
      </c>
      <c r="T12" s="15">
        <v>2</v>
      </c>
      <c r="U12" s="58"/>
    </row>
    <row r="13" spans="1:21" s="1" customFormat="1" ht="15.75" x14ac:dyDescent="0.25">
      <c r="A13" s="64">
        <v>122</v>
      </c>
      <c r="B13" s="6" t="s">
        <v>20</v>
      </c>
      <c r="C13" s="6" t="s">
        <v>21</v>
      </c>
      <c r="D13" s="6" t="s">
        <v>138</v>
      </c>
      <c r="E13" s="47"/>
      <c r="F13" s="76">
        <v>2016</v>
      </c>
      <c r="G13" s="66">
        <v>5.25</v>
      </c>
      <c r="H13" s="7">
        <v>5.25</v>
      </c>
      <c r="I13" s="15">
        <v>5.25</v>
      </c>
      <c r="J13" s="14"/>
      <c r="K13" s="7"/>
      <c r="L13" s="15"/>
      <c r="M13" s="9">
        <f t="shared" si="0"/>
        <v>31.5</v>
      </c>
      <c r="N13" s="4">
        <f t="shared" si="0"/>
        <v>31.5</v>
      </c>
      <c r="O13" s="10">
        <f t="shared" si="0"/>
        <v>31.5</v>
      </c>
      <c r="P13" s="16">
        <f t="shared" si="1"/>
        <v>31.5</v>
      </c>
      <c r="Q13" s="5">
        <f t="shared" si="2"/>
        <v>31.5</v>
      </c>
      <c r="R13" s="17">
        <f t="shared" si="3"/>
        <v>31.5</v>
      </c>
      <c r="S13" s="16">
        <f t="shared" si="4"/>
        <v>63</v>
      </c>
      <c r="T13" s="15">
        <v>3</v>
      </c>
      <c r="U13" s="58"/>
    </row>
    <row r="14" spans="1:21" s="1" customFormat="1" ht="15.75" x14ac:dyDescent="0.25">
      <c r="A14" s="64">
        <v>126</v>
      </c>
      <c r="B14" s="6" t="s">
        <v>26</v>
      </c>
      <c r="C14" s="6" t="s">
        <v>27</v>
      </c>
      <c r="D14" s="6" t="s">
        <v>140</v>
      </c>
      <c r="E14" s="47"/>
      <c r="F14" s="76">
        <v>2016</v>
      </c>
      <c r="G14" s="66">
        <v>4.75</v>
      </c>
      <c r="H14" s="7">
        <v>5.25</v>
      </c>
      <c r="I14" s="15">
        <v>5.25</v>
      </c>
      <c r="J14" s="14"/>
      <c r="K14" s="7"/>
      <c r="L14" s="15"/>
      <c r="M14" s="9">
        <f t="shared" si="0"/>
        <v>28.5</v>
      </c>
      <c r="N14" s="4">
        <f t="shared" si="0"/>
        <v>31.5</v>
      </c>
      <c r="O14" s="10">
        <f t="shared" si="0"/>
        <v>31.5</v>
      </c>
      <c r="P14" s="16">
        <f t="shared" si="1"/>
        <v>31.5</v>
      </c>
      <c r="Q14" s="5">
        <f t="shared" si="2"/>
        <v>31.5</v>
      </c>
      <c r="R14" s="17">
        <f t="shared" si="3"/>
        <v>28.5</v>
      </c>
      <c r="S14" s="16">
        <f t="shared" si="4"/>
        <v>63</v>
      </c>
      <c r="T14" s="15">
        <v>4</v>
      </c>
      <c r="U14" s="58"/>
    </row>
    <row r="15" spans="1:21" s="1" customFormat="1" ht="15.75" x14ac:dyDescent="0.25">
      <c r="A15" s="64">
        <v>127</v>
      </c>
      <c r="B15" s="6" t="s">
        <v>47</v>
      </c>
      <c r="C15" s="6" t="s">
        <v>46</v>
      </c>
      <c r="D15" s="6" t="s">
        <v>141</v>
      </c>
      <c r="E15" s="47"/>
      <c r="F15" s="76">
        <v>2015</v>
      </c>
      <c r="G15" s="66">
        <v>5</v>
      </c>
      <c r="H15" s="7">
        <v>5.25</v>
      </c>
      <c r="I15" s="15">
        <v>5</v>
      </c>
      <c r="J15" s="14"/>
      <c r="K15" s="7"/>
      <c r="L15" s="15"/>
      <c r="M15" s="9">
        <f t="shared" si="0"/>
        <v>30</v>
      </c>
      <c r="N15" s="4">
        <f t="shared" si="0"/>
        <v>31.5</v>
      </c>
      <c r="O15" s="10">
        <f t="shared" si="0"/>
        <v>30</v>
      </c>
      <c r="P15" s="16">
        <f t="shared" si="1"/>
        <v>31.5</v>
      </c>
      <c r="Q15" s="5">
        <f t="shared" si="2"/>
        <v>30</v>
      </c>
      <c r="R15" s="17">
        <f t="shared" si="3"/>
        <v>30</v>
      </c>
      <c r="S15" s="16">
        <f t="shared" si="4"/>
        <v>61.5</v>
      </c>
      <c r="T15" s="15">
        <v>5</v>
      </c>
      <c r="U15" s="58"/>
    </row>
    <row r="16" spans="1:21" s="1" customFormat="1" ht="15.75" x14ac:dyDescent="0.25">
      <c r="A16" s="64">
        <v>125</v>
      </c>
      <c r="B16" s="6" t="s">
        <v>15</v>
      </c>
      <c r="C16" s="6" t="s">
        <v>38</v>
      </c>
      <c r="D16" s="6" t="s">
        <v>140</v>
      </c>
      <c r="E16" s="47"/>
      <c r="F16" s="76">
        <v>2015</v>
      </c>
      <c r="G16" s="66">
        <v>4.75</v>
      </c>
      <c r="H16" s="7">
        <v>5.25</v>
      </c>
      <c r="I16" s="15">
        <v>4.5</v>
      </c>
      <c r="J16" s="14"/>
      <c r="K16" s="7"/>
      <c r="L16" s="15"/>
      <c r="M16" s="9">
        <f t="shared" si="0"/>
        <v>28.5</v>
      </c>
      <c r="N16" s="4">
        <f t="shared" si="0"/>
        <v>31.5</v>
      </c>
      <c r="O16" s="10">
        <f t="shared" si="0"/>
        <v>27</v>
      </c>
      <c r="P16" s="16">
        <f t="shared" si="1"/>
        <v>31.5</v>
      </c>
      <c r="Q16" s="5">
        <f t="shared" si="2"/>
        <v>28.5</v>
      </c>
      <c r="R16" s="17">
        <f t="shared" si="3"/>
        <v>27</v>
      </c>
      <c r="S16" s="16">
        <f t="shared" si="4"/>
        <v>60</v>
      </c>
      <c r="T16" s="15">
        <v>6</v>
      </c>
      <c r="U16" s="58"/>
    </row>
    <row r="17" spans="1:20" s="1" customFormat="1" ht="16.5" thickBot="1" x14ac:dyDescent="0.3">
      <c r="A17" s="77">
        <v>124</v>
      </c>
      <c r="B17" s="8" t="s">
        <v>239</v>
      </c>
      <c r="C17" s="8" t="s">
        <v>21</v>
      </c>
      <c r="D17" s="8" t="s">
        <v>139</v>
      </c>
      <c r="E17" s="48"/>
      <c r="F17" s="78">
        <v>2016</v>
      </c>
      <c r="G17" s="67"/>
      <c r="H17" s="28"/>
      <c r="I17" s="29"/>
      <c r="J17" s="27"/>
      <c r="K17" s="28"/>
      <c r="L17" s="29"/>
      <c r="M17" s="11">
        <f t="shared" si="0"/>
        <v>0</v>
      </c>
      <c r="N17" s="12">
        <f t="shared" si="0"/>
        <v>0</v>
      </c>
      <c r="O17" s="13">
        <f t="shared" si="0"/>
        <v>0</v>
      </c>
      <c r="P17" s="23">
        <f t="shared" si="1"/>
        <v>0</v>
      </c>
      <c r="Q17" s="24">
        <f t="shared" si="2"/>
        <v>0</v>
      </c>
      <c r="R17" s="25">
        <f t="shared" si="3"/>
        <v>0</v>
      </c>
      <c r="S17" s="23">
        <f t="shared" si="4"/>
        <v>0</v>
      </c>
      <c r="T17" s="29"/>
    </row>
    <row r="18" spans="1:20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D20" s="2"/>
      <c r="E20" s="2"/>
      <c r="F20" s="2"/>
      <c r="G20" s="2"/>
      <c r="H20" s="2"/>
      <c r="I20" s="2"/>
      <c r="J20" s="2"/>
      <c r="K20" s="2"/>
      <c r="L20" s="2"/>
      <c r="N20" s="2"/>
      <c r="O20" s="2"/>
      <c r="P20" s="2"/>
      <c r="Q20" s="2"/>
      <c r="R20" s="2"/>
      <c r="S20" s="2"/>
      <c r="T20" s="2"/>
    </row>
  </sheetData>
  <sortState ref="A11:T17">
    <sortCondition descending="1" ref="S11:S17"/>
    <sortCondition descending="1" ref="R11:R17"/>
  </sortState>
  <mergeCells count="11">
    <mergeCell ref="T9:T10"/>
    <mergeCell ref="A1:T1"/>
    <mergeCell ref="N3:Q3"/>
    <mergeCell ref="B9:D9"/>
    <mergeCell ref="G9:I9"/>
    <mergeCell ref="J9:L9"/>
    <mergeCell ref="M9:O9"/>
    <mergeCell ref="P9:P10"/>
    <mergeCell ref="Q9:Q10"/>
    <mergeCell ref="R9:R10"/>
    <mergeCell ref="S9:S10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selection activeCell="I17" sqref="I17"/>
    </sheetView>
  </sheetViews>
  <sheetFormatPr defaultRowHeight="15" x14ac:dyDescent="0.25"/>
  <cols>
    <col min="1" max="1" width="16.42578125" customWidth="1"/>
    <col min="2" max="2" width="17.5703125" customWidth="1"/>
    <col min="3" max="3" width="18" customWidth="1"/>
    <col min="4" max="4" width="59.42578125" bestFit="1" customWidth="1"/>
  </cols>
  <sheetData>
    <row r="1" spans="1:4" ht="19.5" thickBot="1" x14ac:dyDescent="0.35">
      <c r="A1" s="56" t="s">
        <v>81</v>
      </c>
      <c r="B1" s="70" t="s">
        <v>112</v>
      </c>
      <c r="C1" s="70" t="s">
        <v>113</v>
      </c>
      <c r="D1" s="70" t="s">
        <v>17</v>
      </c>
    </row>
    <row r="2" spans="1:4" ht="15.75" x14ac:dyDescent="0.25">
      <c r="A2" s="65">
        <v>1</v>
      </c>
      <c r="B2" s="31" t="s">
        <v>120</v>
      </c>
      <c r="C2" s="31" t="s">
        <v>39</v>
      </c>
      <c r="D2" s="84" t="s">
        <v>138</v>
      </c>
    </row>
    <row r="3" spans="1:4" x14ac:dyDescent="0.25">
      <c r="A3" s="86">
        <v>2</v>
      </c>
      <c r="B3" s="6" t="s">
        <v>121</v>
      </c>
      <c r="C3" s="6" t="s">
        <v>23</v>
      </c>
      <c r="D3" s="57" t="s">
        <v>138</v>
      </c>
    </row>
    <row r="4" spans="1:4" x14ac:dyDescent="0.25">
      <c r="A4" s="86">
        <v>3</v>
      </c>
      <c r="B4" s="6" t="s">
        <v>122</v>
      </c>
      <c r="C4" s="6" t="s">
        <v>123</v>
      </c>
      <c r="D4" s="57" t="s">
        <v>138</v>
      </c>
    </row>
    <row r="5" spans="1:4" x14ac:dyDescent="0.25">
      <c r="A5" s="86">
        <v>4</v>
      </c>
      <c r="B5" s="6" t="s">
        <v>124</v>
      </c>
      <c r="C5" s="6" t="s">
        <v>75</v>
      </c>
      <c r="D5" s="57" t="s">
        <v>138</v>
      </c>
    </row>
    <row r="6" spans="1:4" ht="15.75" x14ac:dyDescent="0.25">
      <c r="A6" s="64">
        <v>5</v>
      </c>
      <c r="B6" s="6" t="s">
        <v>125</v>
      </c>
      <c r="C6" s="6" t="s">
        <v>126</v>
      </c>
      <c r="D6" s="57" t="s">
        <v>138</v>
      </c>
    </row>
    <row r="7" spans="1:4" x14ac:dyDescent="0.25">
      <c r="A7" s="86">
        <v>6</v>
      </c>
      <c r="B7" s="6" t="s">
        <v>127</v>
      </c>
      <c r="C7" s="6" t="s">
        <v>34</v>
      </c>
      <c r="D7" s="57" t="s">
        <v>138</v>
      </c>
    </row>
    <row r="8" spans="1:4" x14ac:dyDescent="0.25">
      <c r="A8" s="86">
        <v>7</v>
      </c>
      <c r="B8" s="6" t="s">
        <v>128</v>
      </c>
      <c r="C8" s="6" t="s">
        <v>129</v>
      </c>
      <c r="D8" s="57" t="s">
        <v>139</v>
      </c>
    </row>
    <row r="9" spans="1:4" x14ac:dyDescent="0.25">
      <c r="A9" s="86">
        <v>8</v>
      </c>
      <c r="B9" s="6" t="s">
        <v>130</v>
      </c>
      <c r="C9" s="6" t="s">
        <v>131</v>
      </c>
      <c r="D9" s="57" t="s">
        <v>140</v>
      </c>
    </row>
    <row r="10" spans="1:4" ht="15.75" x14ac:dyDescent="0.25">
      <c r="A10" s="64">
        <v>9</v>
      </c>
      <c r="B10" s="6" t="s">
        <v>124</v>
      </c>
      <c r="C10" s="6" t="s">
        <v>132</v>
      </c>
      <c r="D10" s="57" t="s">
        <v>140</v>
      </c>
    </row>
    <row r="11" spans="1:4" x14ac:dyDescent="0.25">
      <c r="A11" s="86">
        <v>10</v>
      </c>
      <c r="B11" s="6" t="s">
        <v>133</v>
      </c>
      <c r="C11" s="6" t="s">
        <v>134</v>
      </c>
      <c r="D11" s="57" t="s">
        <v>141</v>
      </c>
    </row>
    <row r="12" spans="1:4" x14ac:dyDescent="0.25">
      <c r="A12" s="86">
        <v>11</v>
      </c>
      <c r="B12" s="6" t="s">
        <v>72</v>
      </c>
      <c r="C12" s="6" t="s">
        <v>91</v>
      </c>
      <c r="D12" s="57" t="s">
        <v>141</v>
      </c>
    </row>
    <row r="13" spans="1:4" x14ac:dyDescent="0.25">
      <c r="A13" s="86">
        <v>12</v>
      </c>
      <c r="B13" s="6" t="s">
        <v>135</v>
      </c>
      <c r="C13" s="6" t="s">
        <v>136</v>
      </c>
      <c r="D13" s="57" t="s">
        <v>142</v>
      </c>
    </row>
    <row r="14" spans="1:4" ht="15.75" x14ac:dyDescent="0.25">
      <c r="A14" s="64">
        <v>13</v>
      </c>
      <c r="B14" s="6" t="s">
        <v>72</v>
      </c>
      <c r="C14" s="6" t="s">
        <v>92</v>
      </c>
      <c r="D14" s="57" t="s">
        <v>143</v>
      </c>
    </row>
    <row r="15" spans="1:4" x14ac:dyDescent="0.25">
      <c r="A15" s="86">
        <v>14</v>
      </c>
      <c r="B15" s="6" t="s">
        <v>145</v>
      </c>
      <c r="C15" s="6" t="s">
        <v>148</v>
      </c>
      <c r="D15" s="57" t="s">
        <v>144</v>
      </c>
    </row>
    <row r="16" spans="1:4" x14ac:dyDescent="0.25">
      <c r="A16" s="86">
        <v>15</v>
      </c>
      <c r="B16" s="6" t="s">
        <v>74</v>
      </c>
      <c r="C16" s="6" t="s">
        <v>147</v>
      </c>
      <c r="D16" s="57" t="s">
        <v>144</v>
      </c>
    </row>
    <row r="17" spans="1:4" x14ac:dyDescent="0.25">
      <c r="A17" s="86">
        <v>16</v>
      </c>
      <c r="B17" s="6" t="s">
        <v>71</v>
      </c>
      <c r="C17" s="6" t="s">
        <v>146</v>
      </c>
      <c r="D17" s="57" t="s">
        <v>144</v>
      </c>
    </row>
    <row r="18" spans="1:4" ht="15.75" x14ac:dyDescent="0.25">
      <c r="A18" s="64">
        <v>17</v>
      </c>
      <c r="B18" s="6" t="s">
        <v>58</v>
      </c>
      <c r="C18" s="6" t="s">
        <v>149</v>
      </c>
      <c r="D18" s="57" t="s">
        <v>138</v>
      </c>
    </row>
    <row r="19" spans="1:4" ht="15.75" x14ac:dyDescent="0.25">
      <c r="A19" s="64">
        <v>18</v>
      </c>
      <c r="B19" s="6" t="s">
        <v>62</v>
      </c>
      <c r="C19" s="6" t="s">
        <v>36</v>
      </c>
      <c r="D19" s="57" t="s">
        <v>138</v>
      </c>
    </row>
    <row r="20" spans="1:4" ht="15.75" x14ac:dyDescent="0.25">
      <c r="A20" s="64">
        <v>19</v>
      </c>
      <c r="B20" s="6" t="s">
        <v>56</v>
      </c>
      <c r="C20" s="6" t="s">
        <v>150</v>
      </c>
      <c r="D20" s="57" t="s">
        <v>138</v>
      </c>
    </row>
    <row r="21" spans="1:4" ht="15.75" x14ac:dyDescent="0.25">
      <c r="A21" s="64">
        <v>20</v>
      </c>
      <c r="B21" s="6" t="s">
        <v>151</v>
      </c>
      <c r="C21" s="6" t="s">
        <v>152</v>
      </c>
      <c r="D21" s="57" t="s">
        <v>138</v>
      </c>
    </row>
    <row r="22" spans="1:4" ht="15.75" x14ac:dyDescent="0.25">
      <c r="A22" s="64">
        <v>21</v>
      </c>
      <c r="B22" s="6" t="s">
        <v>108</v>
      </c>
      <c r="C22" s="6" t="s">
        <v>109</v>
      </c>
      <c r="D22" s="57" t="s">
        <v>138</v>
      </c>
    </row>
    <row r="23" spans="1:4" ht="15.75" x14ac:dyDescent="0.25">
      <c r="A23" s="64">
        <v>22</v>
      </c>
      <c r="B23" s="6" t="s">
        <v>96</v>
      </c>
      <c r="C23" s="6" t="s">
        <v>75</v>
      </c>
      <c r="D23" s="57" t="s">
        <v>138</v>
      </c>
    </row>
    <row r="24" spans="1:4" ht="15.75" x14ac:dyDescent="0.25">
      <c r="A24" s="64">
        <v>23</v>
      </c>
      <c r="B24" s="6" t="s">
        <v>14</v>
      </c>
      <c r="C24" s="6" t="s">
        <v>53</v>
      </c>
      <c r="D24" s="57" t="s">
        <v>138</v>
      </c>
    </row>
    <row r="25" spans="1:4" ht="15.75" x14ac:dyDescent="0.25">
      <c r="A25" s="64">
        <v>24</v>
      </c>
      <c r="B25" s="6" t="s">
        <v>61</v>
      </c>
      <c r="C25" s="6" t="s">
        <v>153</v>
      </c>
      <c r="D25" s="57" t="s">
        <v>139</v>
      </c>
    </row>
    <row r="26" spans="1:4" ht="15.75" x14ac:dyDescent="0.25">
      <c r="A26" s="64">
        <v>25</v>
      </c>
      <c r="B26" s="6" t="s">
        <v>154</v>
      </c>
      <c r="C26" s="6" t="s">
        <v>107</v>
      </c>
      <c r="D26" s="57" t="s">
        <v>140</v>
      </c>
    </row>
    <row r="27" spans="1:4" ht="15.75" x14ac:dyDescent="0.25">
      <c r="A27" s="64">
        <v>26</v>
      </c>
      <c r="B27" s="6" t="s">
        <v>62</v>
      </c>
      <c r="C27" s="6" t="s">
        <v>155</v>
      </c>
      <c r="D27" s="57" t="s">
        <v>140</v>
      </c>
    </row>
    <row r="28" spans="1:4" ht="15.75" x14ac:dyDescent="0.25">
      <c r="A28" s="64">
        <v>27</v>
      </c>
      <c r="B28" s="6" t="s">
        <v>156</v>
      </c>
      <c r="C28" s="6" t="s">
        <v>29</v>
      </c>
      <c r="D28" s="57" t="s">
        <v>140</v>
      </c>
    </row>
    <row r="29" spans="1:4" ht="15.75" x14ac:dyDescent="0.25">
      <c r="A29" s="64">
        <v>28</v>
      </c>
      <c r="B29" s="6" t="s">
        <v>55</v>
      </c>
      <c r="C29" s="6" t="s">
        <v>27</v>
      </c>
      <c r="D29" s="57" t="s">
        <v>140</v>
      </c>
    </row>
    <row r="30" spans="1:4" ht="15.75" x14ac:dyDescent="0.25">
      <c r="A30" s="64">
        <v>29</v>
      </c>
      <c r="B30" s="6" t="s">
        <v>157</v>
      </c>
      <c r="C30" s="6" t="s">
        <v>37</v>
      </c>
      <c r="D30" s="57" t="s">
        <v>140</v>
      </c>
    </row>
    <row r="31" spans="1:4" ht="15.75" x14ac:dyDescent="0.25">
      <c r="A31" s="64">
        <v>30</v>
      </c>
      <c r="B31" s="6" t="s">
        <v>30</v>
      </c>
      <c r="C31" s="6" t="s">
        <v>89</v>
      </c>
      <c r="D31" s="57" t="s">
        <v>140</v>
      </c>
    </row>
    <row r="32" spans="1:4" ht="15.75" x14ac:dyDescent="0.25">
      <c r="A32" s="64">
        <v>31</v>
      </c>
      <c r="B32" s="6" t="s">
        <v>35</v>
      </c>
      <c r="C32" s="6" t="s">
        <v>83</v>
      </c>
      <c r="D32" s="57" t="s">
        <v>140</v>
      </c>
    </row>
    <row r="33" spans="1:4" ht="15.75" x14ac:dyDescent="0.25">
      <c r="A33" s="64">
        <v>32</v>
      </c>
      <c r="B33" s="6" t="s">
        <v>158</v>
      </c>
      <c r="C33" s="6" t="s">
        <v>159</v>
      </c>
      <c r="D33" s="57" t="s">
        <v>140</v>
      </c>
    </row>
    <row r="34" spans="1:4" ht="15.75" x14ac:dyDescent="0.25">
      <c r="A34" s="64">
        <v>33</v>
      </c>
      <c r="B34" s="6" t="s">
        <v>51</v>
      </c>
      <c r="C34" s="6" t="s">
        <v>16</v>
      </c>
      <c r="D34" s="57" t="s">
        <v>165</v>
      </c>
    </row>
    <row r="35" spans="1:4" ht="15.75" x14ac:dyDescent="0.25">
      <c r="A35" s="64">
        <v>34</v>
      </c>
      <c r="B35" s="6" t="s">
        <v>15</v>
      </c>
      <c r="C35" s="6" t="s">
        <v>149</v>
      </c>
      <c r="D35" s="57" t="s">
        <v>141</v>
      </c>
    </row>
    <row r="36" spans="1:4" ht="15.75" x14ac:dyDescent="0.25">
      <c r="A36" s="64">
        <v>35</v>
      </c>
      <c r="B36" s="6" t="s">
        <v>110</v>
      </c>
      <c r="C36" s="6" t="s">
        <v>45</v>
      </c>
      <c r="D36" s="57" t="s">
        <v>141</v>
      </c>
    </row>
    <row r="37" spans="1:4" ht="15.75" x14ac:dyDescent="0.25">
      <c r="A37" s="64">
        <v>36</v>
      </c>
      <c r="B37" s="6" t="s">
        <v>99</v>
      </c>
      <c r="C37" s="6" t="s">
        <v>111</v>
      </c>
      <c r="D37" s="57" t="s">
        <v>141</v>
      </c>
    </row>
    <row r="38" spans="1:4" ht="15.75" x14ac:dyDescent="0.25">
      <c r="A38" s="64">
        <v>37</v>
      </c>
      <c r="B38" s="6" t="s">
        <v>50</v>
      </c>
      <c r="C38" s="6" t="s">
        <v>57</v>
      </c>
      <c r="D38" s="57" t="s">
        <v>141</v>
      </c>
    </row>
    <row r="39" spans="1:4" ht="15.75" x14ac:dyDescent="0.25">
      <c r="A39" s="64">
        <v>38</v>
      </c>
      <c r="B39" s="6" t="s">
        <v>58</v>
      </c>
      <c r="C39" s="6" t="s">
        <v>90</v>
      </c>
      <c r="D39" s="57" t="s">
        <v>141</v>
      </c>
    </row>
    <row r="40" spans="1:4" ht="15.75" x14ac:dyDescent="0.25">
      <c r="A40" s="64">
        <v>39</v>
      </c>
      <c r="B40" s="6" t="s">
        <v>50</v>
      </c>
      <c r="C40" s="6" t="s">
        <v>160</v>
      </c>
      <c r="D40" s="57" t="s">
        <v>141</v>
      </c>
    </row>
    <row r="41" spans="1:4" ht="15.75" x14ac:dyDescent="0.25">
      <c r="A41" s="64">
        <v>40</v>
      </c>
      <c r="B41" s="6" t="s">
        <v>161</v>
      </c>
      <c r="C41" s="6" t="s">
        <v>162</v>
      </c>
      <c r="D41" s="57" t="s">
        <v>141</v>
      </c>
    </row>
    <row r="42" spans="1:4" ht="15.75" x14ac:dyDescent="0.25">
      <c r="A42" s="64">
        <v>41</v>
      </c>
      <c r="B42" s="6" t="s">
        <v>163</v>
      </c>
      <c r="C42" s="6" t="s">
        <v>59</v>
      </c>
      <c r="D42" s="57" t="s">
        <v>142</v>
      </c>
    </row>
    <row r="43" spans="1:4" ht="15.75" x14ac:dyDescent="0.25">
      <c r="A43" s="64">
        <v>42</v>
      </c>
      <c r="B43" s="6" t="s">
        <v>93</v>
      </c>
      <c r="C43" s="6" t="s">
        <v>164</v>
      </c>
      <c r="D43" s="57" t="s">
        <v>143</v>
      </c>
    </row>
    <row r="44" spans="1:4" ht="15.75" x14ac:dyDescent="0.25">
      <c r="A44" s="64">
        <v>43</v>
      </c>
      <c r="B44" s="6" t="s">
        <v>195</v>
      </c>
      <c r="C44" s="6" t="s">
        <v>196</v>
      </c>
      <c r="D44" s="57" t="s">
        <v>144</v>
      </c>
    </row>
    <row r="45" spans="1:4" ht="15.75" x14ac:dyDescent="0.25">
      <c r="A45" s="64">
        <v>44</v>
      </c>
      <c r="B45" s="6" t="s">
        <v>55</v>
      </c>
      <c r="C45" s="6" t="s">
        <v>197</v>
      </c>
      <c r="D45" s="57" t="s">
        <v>144</v>
      </c>
    </row>
    <row r="46" spans="1:4" ht="15.75" x14ac:dyDescent="0.25">
      <c r="A46" s="64">
        <v>45</v>
      </c>
      <c r="B46" s="6" t="s">
        <v>98</v>
      </c>
      <c r="C46" s="6" t="s">
        <v>198</v>
      </c>
      <c r="D46" s="57" t="s">
        <v>144</v>
      </c>
    </row>
    <row r="47" spans="1:4" ht="15.75" x14ac:dyDescent="0.25">
      <c r="A47" s="64">
        <v>46</v>
      </c>
      <c r="B47" s="6" t="s">
        <v>114</v>
      </c>
      <c r="C47" s="6" t="s">
        <v>106</v>
      </c>
      <c r="D47" s="57" t="s">
        <v>166</v>
      </c>
    </row>
    <row r="48" spans="1:4" ht="15.75" x14ac:dyDescent="0.25">
      <c r="A48" s="64">
        <v>47</v>
      </c>
      <c r="B48" s="6" t="s">
        <v>39</v>
      </c>
      <c r="C48" s="6" t="s">
        <v>167</v>
      </c>
      <c r="D48" s="57" t="s">
        <v>142</v>
      </c>
    </row>
    <row r="49" spans="1:4" ht="15.75" thickBot="1" x14ac:dyDescent="0.3">
      <c r="A49" s="79">
        <v>48</v>
      </c>
      <c r="B49" s="8" t="s">
        <v>168</v>
      </c>
      <c r="C49" s="8" t="s">
        <v>169</v>
      </c>
      <c r="D49" s="85" t="s">
        <v>142</v>
      </c>
    </row>
    <row r="50" spans="1:4" ht="19.5" thickBot="1" x14ac:dyDescent="0.35">
      <c r="A50" s="56" t="s">
        <v>81</v>
      </c>
      <c r="B50" s="70" t="s">
        <v>112</v>
      </c>
      <c r="C50" s="70" t="s">
        <v>113</v>
      </c>
      <c r="D50" s="70" t="s">
        <v>17</v>
      </c>
    </row>
    <row r="51" spans="1:4" ht="15.75" x14ac:dyDescent="0.25">
      <c r="A51" s="65">
        <v>51</v>
      </c>
      <c r="B51" s="31" t="s">
        <v>176</v>
      </c>
      <c r="C51" s="31" t="s">
        <v>21</v>
      </c>
      <c r="D51" s="84" t="s">
        <v>138</v>
      </c>
    </row>
    <row r="52" spans="1:4" ht="15.75" x14ac:dyDescent="0.25">
      <c r="A52" s="64">
        <v>52</v>
      </c>
      <c r="B52" s="6" t="s">
        <v>84</v>
      </c>
      <c r="C52" s="6" t="s">
        <v>39</v>
      </c>
      <c r="D52" s="57" t="s">
        <v>138</v>
      </c>
    </row>
    <row r="53" spans="1:4" ht="15.75" x14ac:dyDescent="0.25">
      <c r="A53" s="64">
        <v>53</v>
      </c>
      <c r="B53" s="6" t="s">
        <v>177</v>
      </c>
      <c r="C53" s="6" t="s">
        <v>178</v>
      </c>
      <c r="D53" s="57" t="s">
        <v>138</v>
      </c>
    </row>
    <row r="54" spans="1:4" ht="15.75" x14ac:dyDescent="0.25">
      <c r="A54" s="64">
        <v>54</v>
      </c>
      <c r="B54" s="6" t="s">
        <v>179</v>
      </c>
      <c r="C54" s="6" t="s">
        <v>180</v>
      </c>
      <c r="D54" s="57" t="s">
        <v>139</v>
      </c>
    </row>
    <row r="55" spans="1:4" ht="15.75" x14ac:dyDescent="0.25">
      <c r="A55" s="64">
        <v>55</v>
      </c>
      <c r="B55" s="6" t="s">
        <v>181</v>
      </c>
      <c r="C55" s="6" t="s">
        <v>182</v>
      </c>
      <c r="D55" s="57" t="s">
        <v>140</v>
      </c>
    </row>
    <row r="56" spans="1:4" ht="15.75" x14ac:dyDescent="0.25">
      <c r="A56" s="64">
        <v>56</v>
      </c>
      <c r="B56" s="6" t="s">
        <v>88</v>
      </c>
      <c r="C56" s="6" t="s">
        <v>89</v>
      </c>
      <c r="D56" s="57" t="s">
        <v>140</v>
      </c>
    </row>
    <row r="57" spans="1:4" ht="15.75" x14ac:dyDescent="0.25">
      <c r="A57" s="64">
        <v>57</v>
      </c>
      <c r="B57" s="6" t="s">
        <v>13</v>
      </c>
      <c r="C57" s="6" t="s">
        <v>64</v>
      </c>
      <c r="D57" s="57" t="s">
        <v>140</v>
      </c>
    </row>
    <row r="58" spans="1:4" ht="15.75" x14ac:dyDescent="0.25">
      <c r="A58" s="64">
        <v>58</v>
      </c>
      <c r="B58" s="6" t="s">
        <v>74</v>
      </c>
      <c r="C58" s="6" t="s">
        <v>87</v>
      </c>
      <c r="D58" s="57" t="s">
        <v>140</v>
      </c>
    </row>
    <row r="59" spans="1:4" ht="15.75" x14ac:dyDescent="0.25">
      <c r="A59" s="64">
        <v>59</v>
      </c>
      <c r="B59" s="6" t="s">
        <v>85</v>
      </c>
      <c r="C59" s="6" t="s">
        <v>86</v>
      </c>
      <c r="D59" s="57" t="s">
        <v>140</v>
      </c>
    </row>
    <row r="60" spans="1:4" ht="15.75" x14ac:dyDescent="0.25">
      <c r="A60" s="64">
        <v>60</v>
      </c>
      <c r="B60" s="6" t="s">
        <v>65</v>
      </c>
      <c r="C60" s="6" t="s">
        <v>66</v>
      </c>
      <c r="D60" s="57" t="s">
        <v>165</v>
      </c>
    </row>
    <row r="61" spans="1:4" ht="15.75" x14ac:dyDescent="0.25">
      <c r="A61" s="64">
        <v>61</v>
      </c>
      <c r="B61" s="6" t="s">
        <v>179</v>
      </c>
      <c r="C61" s="6" t="s">
        <v>183</v>
      </c>
      <c r="D61" s="57" t="s">
        <v>165</v>
      </c>
    </row>
    <row r="62" spans="1:4" ht="15.75" x14ac:dyDescent="0.25">
      <c r="A62" s="64">
        <v>62</v>
      </c>
      <c r="B62" s="6" t="s">
        <v>76</v>
      </c>
      <c r="C62" s="6" t="s">
        <v>77</v>
      </c>
      <c r="D62" s="57" t="s">
        <v>141</v>
      </c>
    </row>
    <row r="63" spans="1:4" ht="15.75" x14ac:dyDescent="0.25">
      <c r="A63" s="64">
        <v>63</v>
      </c>
      <c r="B63" s="6" t="s">
        <v>69</v>
      </c>
      <c r="C63" s="6" t="s">
        <v>70</v>
      </c>
      <c r="D63" s="57" t="s">
        <v>141</v>
      </c>
    </row>
    <row r="64" spans="1:4" ht="15.75" x14ac:dyDescent="0.25">
      <c r="A64" s="64">
        <v>64</v>
      </c>
      <c r="B64" s="6" t="s">
        <v>74</v>
      </c>
      <c r="C64" s="6" t="s">
        <v>160</v>
      </c>
      <c r="D64" s="57" t="s">
        <v>141</v>
      </c>
    </row>
    <row r="65" spans="1:4" ht="15.75" x14ac:dyDescent="0.25">
      <c r="A65" s="64">
        <v>65</v>
      </c>
      <c r="B65" s="6" t="s">
        <v>184</v>
      </c>
      <c r="C65" s="6" t="s">
        <v>185</v>
      </c>
      <c r="D65" s="57" t="s">
        <v>141</v>
      </c>
    </row>
    <row r="66" spans="1:4" ht="15.75" x14ac:dyDescent="0.25">
      <c r="A66" s="64">
        <v>66</v>
      </c>
      <c r="B66" s="6" t="s">
        <v>67</v>
      </c>
      <c r="C66" s="6" t="s">
        <v>68</v>
      </c>
      <c r="D66" s="57" t="s">
        <v>141</v>
      </c>
    </row>
    <row r="67" spans="1:4" ht="15.75" x14ac:dyDescent="0.25">
      <c r="A67" s="64">
        <v>67</v>
      </c>
      <c r="B67" s="6" t="s">
        <v>186</v>
      </c>
      <c r="C67" s="6" t="s">
        <v>136</v>
      </c>
      <c r="D67" s="57" t="s">
        <v>142</v>
      </c>
    </row>
    <row r="68" spans="1:4" ht="15.75" x14ac:dyDescent="0.25">
      <c r="A68" s="64">
        <v>68</v>
      </c>
      <c r="B68" s="6" t="s">
        <v>188</v>
      </c>
      <c r="C68" s="6" t="s">
        <v>189</v>
      </c>
      <c r="D68" s="57" t="s">
        <v>144</v>
      </c>
    </row>
    <row r="69" spans="1:4" ht="15.75" x14ac:dyDescent="0.25">
      <c r="A69" s="64">
        <v>69</v>
      </c>
      <c r="B69" s="6" t="s">
        <v>82</v>
      </c>
      <c r="C69" s="6" t="s">
        <v>190</v>
      </c>
      <c r="D69" s="57" t="s">
        <v>144</v>
      </c>
    </row>
    <row r="70" spans="1:4" ht="15.75" x14ac:dyDescent="0.25">
      <c r="A70" s="64">
        <v>70</v>
      </c>
      <c r="B70" s="6" t="s">
        <v>191</v>
      </c>
      <c r="C70" s="6" t="s">
        <v>107</v>
      </c>
      <c r="D70" s="57" t="s">
        <v>144</v>
      </c>
    </row>
    <row r="71" spans="1:4" ht="15.75" x14ac:dyDescent="0.25">
      <c r="A71" s="64">
        <v>71</v>
      </c>
      <c r="B71" s="6" t="s">
        <v>63</v>
      </c>
      <c r="C71" s="6" t="s">
        <v>192</v>
      </c>
      <c r="D71" s="57" t="s">
        <v>138</v>
      </c>
    </row>
    <row r="72" spans="1:4" ht="15.75" x14ac:dyDescent="0.25">
      <c r="A72" s="64">
        <v>72</v>
      </c>
      <c r="B72" s="6" t="s">
        <v>32</v>
      </c>
      <c r="C72" s="6" t="s">
        <v>33</v>
      </c>
      <c r="D72" s="57" t="s">
        <v>140</v>
      </c>
    </row>
    <row r="73" spans="1:4" ht="15.75" x14ac:dyDescent="0.25">
      <c r="A73" s="64">
        <v>73</v>
      </c>
      <c r="B73" s="6" t="s">
        <v>63</v>
      </c>
      <c r="C73" s="6" t="s">
        <v>38</v>
      </c>
      <c r="D73" s="57" t="s">
        <v>140</v>
      </c>
    </row>
    <row r="74" spans="1:4" ht="15.75" x14ac:dyDescent="0.25">
      <c r="A74" s="64">
        <v>74</v>
      </c>
      <c r="B74" s="6" t="s">
        <v>176</v>
      </c>
      <c r="C74" s="6" t="s">
        <v>193</v>
      </c>
      <c r="D74" s="57" t="s">
        <v>142</v>
      </c>
    </row>
    <row r="75" spans="1:4" ht="15.75" x14ac:dyDescent="0.25">
      <c r="A75" s="64">
        <v>75</v>
      </c>
      <c r="B75" s="6" t="s">
        <v>179</v>
      </c>
      <c r="C75" s="6" t="s">
        <v>194</v>
      </c>
      <c r="D75" s="57" t="s">
        <v>142</v>
      </c>
    </row>
    <row r="76" spans="1:4" ht="15.75" x14ac:dyDescent="0.25">
      <c r="A76" s="64">
        <v>76</v>
      </c>
      <c r="B76" s="6" t="s">
        <v>105</v>
      </c>
      <c r="C76" s="6" t="s">
        <v>52</v>
      </c>
      <c r="D76" s="57" t="s">
        <v>138</v>
      </c>
    </row>
    <row r="77" spans="1:4" ht="15.75" x14ac:dyDescent="0.25">
      <c r="A77" s="64">
        <v>77</v>
      </c>
      <c r="B77" s="6" t="s">
        <v>19</v>
      </c>
      <c r="C77" s="6" t="s">
        <v>31</v>
      </c>
      <c r="D77" s="57" t="s">
        <v>138</v>
      </c>
    </row>
    <row r="78" spans="1:4" ht="15.75" x14ac:dyDescent="0.25">
      <c r="A78" s="64">
        <v>78</v>
      </c>
      <c r="B78" s="6" t="s">
        <v>35</v>
      </c>
      <c r="C78" s="6" t="s">
        <v>36</v>
      </c>
      <c r="D78" s="57" t="s">
        <v>138</v>
      </c>
    </row>
    <row r="79" spans="1:4" ht="15.75" x14ac:dyDescent="0.25">
      <c r="A79" s="64">
        <v>79</v>
      </c>
      <c r="B79" s="6" t="s">
        <v>22</v>
      </c>
      <c r="C79" s="6" t="s">
        <v>23</v>
      </c>
      <c r="D79" s="57" t="s">
        <v>138</v>
      </c>
    </row>
    <row r="80" spans="1:4" ht="15.75" x14ac:dyDescent="0.25">
      <c r="A80" s="64">
        <v>80</v>
      </c>
      <c r="B80" s="6" t="s">
        <v>199</v>
      </c>
      <c r="C80" s="6" t="s">
        <v>126</v>
      </c>
      <c r="D80" s="57" t="s">
        <v>138</v>
      </c>
    </row>
    <row r="81" spans="1:4" ht="15.75" x14ac:dyDescent="0.25">
      <c r="A81" s="64">
        <v>81</v>
      </c>
      <c r="B81" s="6" t="s">
        <v>115</v>
      </c>
      <c r="C81" s="6" t="s">
        <v>150</v>
      </c>
      <c r="D81" s="57" t="s">
        <v>138</v>
      </c>
    </row>
    <row r="82" spans="1:4" ht="15.75" x14ac:dyDescent="0.25">
      <c r="A82" s="64">
        <v>82</v>
      </c>
      <c r="B82" s="6" t="s">
        <v>16</v>
      </c>
      <c r="C82" s="6" t="s">
        <v>109</v>
      </c>
      <c r="D82" s="57" t="s">
        <v>138</v>
      </c>
    </row>
    <row r="83" spans="1:4" ht="15.75" x14ac:dyDescent="0.25">
      <c r="A83" s="64">
        <v>83</v>
      </c>
      <c r="B83" s="6" t="s">
        <v>94</v>
      </c>
      <c r="C83" s="6" t="s">
        <v>95</v>
      </c>
      <c r="D83" s="57" t="s">
        <v>138</v>
      </c>
    </row>
    <row r="84" spans="1:4" ht="15.75" x14ac:dyDescent="0.25">
      <c r="A84" s="64">
        <v>84</v>
      </c>
      <c r="B84" s="6" t="s">
        <v>24</v>
      </c>
      <c r="C84" s="6" t="s">
        <v>25</v>
      </c>
      <c r="D84" s="57" t="s">
        <v>138</v>
      </c>
    </row>
    <row r="85" spans="1:4" ht="15.75" x14ac:dyDescent="0.25">
      <c r="A85" s="64">
        <v>85</v>
      </c>
      <c r="B85" s="6" t="s">
        <v>35</v>
      </c>
      <c r="C85" s="6" t="s">
        <v>200</v>
      </c>
      <c r="D85" s="57" t="s">
        <v>139</v>
      </c>
    </row>
    <row r="86" spans="1:4" ht="15.75" x14ac:dyDescent="0.25">
      <c r="A86" s="64">
        <v>86</v>
      </c>
      <c r="B86" s="6" t="s">
        <v>39</v>
      </c>
      <c r="C86" s="6" t="s">
        <v>201</v>
      </c>
      <c r="D86" s="57" t="s">
        <v>139</v>
      </c>
    </row>
    <row r="87" spans="1:4" ht="15.75" x14ac:dyDescent="0.25">
      <c r="A87" s="64">
        <v>87</v>
      </c>
      <c r="B87" s="6" t="s">
        <v>19</v>
      </c>
      <c r="C87" s="6" t="s">
        <v>202</v>
      </c>
      <c r="D87" s="57" t="s">
        <v>139</v>
      </c>
    </row>
    <row r="88" spans="1:4" ht="15.75" x14ac:dyDescent="0.25">
      <c r="A88" s="64">
        <v>88</v>
      </c>
      <c r="B88" s="6" t="s">
        <v>39</v>
      </c>
      <c r="C88" s="6" t="s">
        <v>40</v>
      </c>
      <c r="D88" s="57" t="s">
        <v>140</v>
      </c>
    </row>
    <row r="89" spans="1:4" ht="15.75" x14ac:dyDescent="0.25">
      <c r="A89" s="64">
        <v>89</v>
      </c>
      <c r="B89" s="6" t="s">
        <v>48</v>
      </c>
      <c r="C89" s="6" t="s">
        <v>73</v>
      </c>
      <c r="D89" s="57" t="s">
        <v>140</v>
      </c>
    </row>
    <row r="90" spans="1:4" ht="15.75" x14ac:dyDescent="0.25">
      <c r="A90" s="64">
        <v>90</v>
      </c>
      <c r="B90" s="6" t="s">
        <v>103</v>
      </c>
      <c r="C90" s="6" t="s">
        <v>104</v>
      </c>
      <c r="D90" s="57" t="s">
        <v>140</v>
      </c>
    </row>
    <row r="91" spans="1:4" ht="15.75" x14ac:dyDescent="0.25">
      <c r="A91" s="64">
        <v>91</v>
      </c>
      <c r="B91" s="6" t="s">
        <v>203</v>
      </c>
      <c r="C91" s="6" t="s">
        <v>204</v>
      </c>
      <c r="D91" s="57" t="s">
        <v>140</v>
      </c>
    </row>
    <row r="92" spans="1:4" ht="15.75" x14ac:dyDescent="0.25">
      <c r="A92" s="64">
        <v>92</v>
      </c>
      <c r="B92" s="6" t="s">
        <v>20</v>
      </c>
      <c r="C92" s="6" t="s">
        <v>205</v>
      </c>
      <c r="D92" s="57" t="s">
        <v>140</v>
      </c>
    </row>
    <row r="93" spans="1:4" ht="15.75" x14ac:dyDescent="0.25">
      <c r="A93" s="64">
        <v>93</v>
      </c>
      <c r="B93" s="6" t="s">
        <v>28</v>
      </c>
      <c r="C93" s="6" t="s">
        <v>29</v>
      </c>
      <c r="D93" s="57" t="s">
        <v>140</v>
      </c>
    </row>
    <row r="94" spans="1:4" ht="15.75" x14ac:dyDescent="0.25">
      <c r="A94" s="64">
        <v>94</v>
      </c>
      <c r="B94" s="6" t="s">
        <v>14</v>
      </c>
      <c r="C94" s="6" t="s">
        <v>37</v>
      </c>
      <c r="D94" s="57" t="s">
        <v>140</v>
      </c>
    </row>
    <row r="95" spans="1:4" ht="15.75" x14ac:dyDescent="0.25">
      <c r="A95" s="64">
        <v>95</v>
      </c>
      <c r="B95" s="6" t="s">
        <v>102</v>
      </c>
      <c r="C95" s="6" t="s">
        <v>60</v>
      </c>
      <c r="D95" s="57" t="s">
        <v>140</v>
      </c>
    </row>
    <row r="96" spans="1:4" ht="15.75" x14ac:dyDescent="0.25">
      <c r="A96" s="64">
        <v>96</v>
      </c>
      <c r="B96" s="6" t="s">
        <v>41</v>
      </c>
      <c r="C96" s="6" t="s">
        <v>42</v>
      </c>
      <c r="D96" s="57" t="s">
        <v>165</v>
      </c>
    </row>
    <row r="97" spans="1:4" ht="15.75" x14ac:dyDescent="0.25">
      <c r="A97" s="64">
        <v>97</v>
      </c>
      <c r="B97" s="6" t="s">
        <v>43</v>
      </c>
      <c r="C97" s="6" t="s">
        <v>44</v>
      </c>
      <c r="D97" s="57" t="s">
        <v>165</v>
      </c>
    </row>
    <row r="98" spans="1:4" ht="15.75" x14ac:dyDescent="0.25">
      <c r="A98" s="64">
        <v>98</v>
      </c>
      <c r="B98" s="6" t="s">
        <v>18</v>
      </c>
      <c r="C98" s="6" t="s">
        <v>45</v>
      </c>
      <c r="D98" s="57" t="s">
        <v>141</v>
      </c>
    </row>
    <row r="99" spans="1:4" ht="15.75" x14ac:dyDescent="0.25">
      <c r="A99" s="64">
        <v>99</v>
      </c>
      <c r="B99" s="6" t="s">
        <v>97</v>
      </c>
      <c r="C99" s="6" t="s">
        <v>206</v>
      </c>
      <c r="D99" s="57" t="s">
        <v>141</v>
      </c>
    </row>
    <row r="100" spans="1:4" ht="15.75" x14ac:dyDescent="0.25">
      <c r="A100" s="64">
        <v>100</v>
      </c>
      <c r="B100" s="6" t="s">
        <v>30</v>
      </c>
      <c r="C100" s="6" t="s">
        <v>207</v>
      </c>
      <c r="D100" s="57" t="s">
        <v>141</v>
      </c>
    </row>
    <row r="101" spans="1:4" ht="15.75" x14ac:dyDescent="0.25">
      <c r="A101" s="64">
        <v>101</v>
      </c>
      <c r="B101" s="6" t="s">
        <v>49</v>
      </c>
      <c r="C101" s="6" t="s">
        <v>208</v>
      </c>
      <c r="D101" s="57" t="s">
        <v>142</v>
      </c>
    </row>
    <row r="102" spans="1:4" ht="15.75" x14ac:dyDescent="0.25">
      <c r="A102" s="64">
        <v>102</v>
      </c>
      <c r="B102" s="6" t="s">
        <v>61</v>
      </c>
      <c r="C102" s="6" t="s">
        <v>209</v>
      </c>
      <c r="D102" s="57" t="s">
        <v>143</v>
      </c>
    </row>
    <row r="103" spans="1:4" ht="15.75" x14ac:dyDescent="0.25">
      <c r="A103" s="64">
        <v>103</v>
      </c>
      <c r="B103" s="6" t="s">
        <v>54</v>
      </c>
      <c r="C103" s="6" t="s">
        <v>210</v>
      </c>
      <c r="D103" s="57" t="s">
        <v>143</v>
      </c>
    </row>
    <row r="104" spans="1:4" ht="15.75" x14ac:dyDescent="0.25">
      <c r="A104" s="64">
        <v>104</v>
      </c>
      <c r="B104" s="6" t="s">
        <v>211</v>
      </c>
      <c r="C104" s="6" t="s">
        <v>212</v>
      </c>
      <c r="D104" s="57" t="s">
        <v>144</v>
      </c>
    </row>
    <row r="105" spans="1:4" ht="15.75" x14ac:dyDescent="0.25">
      <c r="A105" s="64">
        <v>105</v>
      </c>
      <c r="B105" s="6" t="s">
        <v>213</v>
      </c>
      <c r="C105" s="6" t="s">
        <v>214</v>
      </c>
      <c r="D105" s="57" t="s">
        <v>144</v>
      </c>
    </row>
    <row r="106" spans="1:4" ht="15.75" x14ac:dyDescent="0.25">
      <c r="A106" s="64">
        <v>106</v>
      </c>
      <c r="B106" s="6" t="s">
        <v>215</v>
      </c>
      <c r="C106" s="6" t="s">
        <v>216</v>
      </c>
      <c r="D106" s="57" t="s">
        <v>144</v>
      </c>
    </row>
    <row r="107" spans="1:4" ht="15.75" x14ac:dyDescent="0.25">
      <c r="A107" s="64">
        <v>107</v>
      </c>
      <c r="B107" s="6" t="s">
        <v>217</v>
      </c>
      <c r="C107" s="6" t="s">
        <v>218</v>
      </c>
      <c r="D107" s="57" t="s">
        <v>144</v>
      </c>
    </row>
    <row r="108" spans="1:4" ht="15.75" x14ac:dyDescent="0.25">
      <c r="A108" s="64">
        <v>108</v>
      </c>
      <c r="B108" s="6" t="s">
        <v>219</v>
      </c>
      <c r="C108" s="6" t="s">
        <v>220</v>
      </c>
      <c r="D108" s="57" t="s">
        <v>144</v>
      </c>
    </row>
    <row r="109" spans="1:4" ht="15.75" x14ac:dyDescent="0.25">
      <c r="A109" s="64">
        <v>109</v>
      </c>
      <c r="B109" s="6" t="s">
        <v>221</v>
      </c>
      <c r="C109" s="6" t="s">
        <v>222</v>
      </c>
      <c r="D109" s="57" t="s">
        <v>144</v>
      </c>
    </row>
    <row r="110" spans="1:4" ht="15.75" x14ac:dyDescent="0.25">
      <c r="A110" s="64">
        <v>110</v>
      </c>
      <c r="B110" s="6" t="s">
        <v>223</v>
      </c>
      <c r="C110" s="6" t="s">
        <v>137</v>
      </c>
      <c r="D110" s="57" t="s">
        <v>144</v>
      </c>
    </row>
    <row r="111" spans="1:4" ht="15.75" x14ac:dyDescent="0.25">
      <c r="A111" s="64">
        <v>111</v>
      </c>
      <c r="B111" s="6" t="s">
        <v>224</v>
      </c>
      <c r="C111" s="6" t="s">
        <v>225</v>
      </c>
      <c r="D111" s="57" t="s">
        <v>144</v>
      </c>
    </row>
    <row r="112" spans="1:4" ht="15.75" x14ac:dyDescent="0.25">
      <c r="A112" s="64">
        <v>112</v>
      </c>
      <c r="B112" s="6" t="s">
        <v>226</v>
      </c>
      <c r="C112" s="6" t="s">
        <v>187</v>
      </c>
      <c r="D112" s="57" t="s">
        <v>144</v>
      </c>
    </row>
    <row r="113" spans="1:4" ht="15.75" x14ac:dyDescent="0.25">
      <c r="A113" s="64">
        <v>113</v>
      </c>
      <c r="B113" s="6" t="s">
        <v>227</v>
      </c>
      <c r="C113" s="6" t="s">
        <v>228</v>
      </c>
      <c r="D113" s="57" t="s">
        <v>144</v>
      </c>
    </row>
    <row r="114" spans="1:4" ht="15.75" x14ac:dyDescent="0.25">
      <c r="A114" s="64">
        <v>114</v>
      </c>
      <c r="B114" s="6" t="s">
        <v>229</v>
      </c>
      <c r="C114" s="6" t="s">
        <v>230</v>
      </c>
      <c r="D114" s="57" t="s">
        <v>144</v>
      </c>
    </row>
    <row r="115" spans="1:4" ht="15.75" x14ac:dyDescent="0.25">
      <c r="A115" s="64">
        <v>115</v>
      </c>
      <c r="B115" s="6" t="s">
        <v>231</v>
      </c>
      <c r="C115" s="6" t="s">
        <v>232</v>
      </c>
      <c r="D115" s="57" t="s">
        <v>144</v>
      </c>
    </row>
    <row r="116" spans="1:4" ht="15.75" x14ac:dyDescent="0.25">
      <c r="A116" s="64">
        <v>116</v>
      </c>
      <c r="B116" s="6" t="s">
        <v>233</v>
      </c>
      <c r="C116" s="6" t="s">
        <v>234</v>
      </c>
      <c r="D116" s="57" t="s">
        <v>144</v>
      </c>
    </row>
    <row r="117" spans="1:4" ht="15.75" x14ac:dyDescent="0.25">
      <c r="A117" s="64">
        <v>117</v>
      </c>
      <c r="B117" s="6" t="s">
        <v>226</v>
      </c>
      <c r="C117" s="6" t="s">
        <v>234</v>
      </c>
      <c r="D117" s="57" t="s">
        <v>144</v>
      </c>
    </row>
    <row r="118" spans="1:4" ht="15.75" x14ac:dyDescent="0.25">
      <c r="A118" s="64">
        <v>118</v>
      </c>
      <c r="B118" s="6" t="s">
        <v>235</v>
      </c>
      <c r="C118" s="6" t="s">
        <v>236</v>
      </c>
      <c r="D118" s="57" t="s">
        <v>144</v>
      </c>
    </row>
    <row r="119" spans="1:4" ht="15.75" x14ac:dyDescent="0.25">
      <c r="A119" s="64">
        <v>119</v>
      </c>
      <c r="B119" s="6" t="s">
        <v>237</v>
      </c>
      <c r="C119" s="6" t="s">
        <v>236</v>
      </c>
      <c r="D119" s="57" t="s">
        <v>144</v>
      </c>
    </row>
    <row r="120" spans="1:4" ht="15.75" x14ac:dyDescent="0.25">
      <c r="A120" s="64">
        <v>120</v>
      </c>
      <c r="B120" s="6" t="s">
        <v>215</v>
      </c>
      <c r="C120" s="6" t="s">
        <v>238</v>
      </c>
      <c r="D120" s="57" t="s">
        <v>144</v>
      </c>
    </row>
    <row r="121" spans="1:4" ht="15.75" x14ac:dyDescent="0.25">
      <c r="A121" s="64">
        <v>121</v>
      </c>
      <c r="B121" s="6" t="s">
        <v>54</v>
      </c>
      <c r="C121" s="6" t="s">
        <v>106</v>
      </c>
      <c r="D121" s="57" t="s">
        <v>166</v>
      </c>
    </row>
    <row r="122" spans="1:4" ht="15.75" x14ac:dyDescent="0.25">
      <c r="A122" s="64">
        <v>122</v>
      </c>
      <c r="B122" s="6" t="s">
        <v>20</v>
      </c>
      <c r="C122" s="6" t="s">
        <v>21</v>
      </c>
      <c r="D122" s="57" t="s">
        <v>138</v>
      </c>
    </row>
    <row r="123" spans="1:4" ht="15.75" x14ac:dyDescent="0.25">
      <c r="A123" s="64">
        <v>123</v>
      </c>
      <c r="B123" s="6" t="s">
        <v>100</v>
      </c>
      <c r="C123" s="6" t="s">
        <v>101</v>
      </c>
      <c r="D123" s="57" t="s">
        <v>138</v>
      </c>
    </row>
    <row r="124" spans="1:4" ht="15.75" x14ac:dyDescent="0.25">
      <c r="A124" s="64">
        <v>124</v>
      </c>
      <c r="B124" s="6" t="s">
        <v>239</v>
      </c>
      <c r="C124" s="6" t="s">
        <v>21</v>
      </c>
      <c r="D124" s="57" t="s">
        <v>139</v>
      </c>
    </row>
    <row r="125" spans="1:4" ht="15.75" x14ac:dyDescent="0.25">
      <c r="A125" s="64">
        <v>125</v>
      </c>
      <c r="B125" s="6" t="s">
        <v>15</v>
      </c>
      <c r="C125" s="6" t="s">
        <v>38</v>
      </c>
      <c r="D125" s="57" t="s">
        <v>140</v>
      </c>
    </row>
    <row r="126" spans="1:4" ht="15.75" x14ac:dyDescent="0.25">
      <c r="A126" s="64">
        <v>126</v>
      </c>
      <c r="B126" s="6" t="s">
        <v>26</v>
      </c>
      <c r="C126" s="6" t="s">
        <v>27</v>
      </c>
      <c r="D126" s="57" t="s">
        <v>140</v>
      </c>
    </row>
    <row r="127" spans="1:4" ht="15.75" x14ac:dyDescent="0.25">
      <c r="A127" s="64">
        <v>127</v>
      </c>
      <c r="B127" s="6" t="s">
        <v>47</v>
      </c>
      <c r="C127" s="6" t="s">
        <v>46</v>
      </c>
      <c r="D127" s="57" t="s">
        <v>141</v>
      </c>
    </row>
    <row r="128" spans="1:4" ht="16.5" thickBot="1" x14ac:dyDescent="0.3">
      <c r="A128" s="77">
        <v>128</v>
      </c>
      <c r="B128" s="8" t="s">
        <v>240</v>
      </c>
      <c r="C128" s="8" t="s">
        <v>241</v>
      </c>
      <c r="D128" s="85" t="s">
        <v>142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7</vt:i4>
      </vt:variant>
    </vt:vector>
  </HeadingPairs>
  <TitlesOfParts>
    <vt:vector size="16" baseType="lpstr">
      <vt:lpstr>DEKLICE 1,2 - 2017,2018 Š</vt:lpstr>
      <vt:lpstr>DEKLICE 1,2 - 2017,2018 K</vt:lpstr>
      <vt:lpstr>DEČKI 1,2 - 2017,2018 Š</vt:lpstr>
      <vt:lpstr>DEČKI 1,2 - 2017,2018 K</vt:lpstr>
      <vt:lpstr>DEKLICE 3,4 - 2015,2016 Š</vt:lpstr>
      <vt:lpstr>DEKLICE 3,4 - 2015, 2016 K</vt:lpstr>
      <vt:lpstr>DEČKI 3,4 - 2015,2016 Š</vt:lpstr>
      <vt:lpstr>DEČKI 3,4 - 2015,2016 K</vt:lpstr>
      <vt:lpstr>SkupajVSI</vt:lpstr>
      <vt:lpstr>'DEČKI 1,2 - 2017,2018 K'!Področje_tiskanja</vt:lpstr>
      <vt:lpstr>'DEČKI 1,2 - 2017,2018 Š'!Področje_tiskanja</vt:lpstr>
      <vt:lpstr>'DEČKI 3,4 - 2015,2016 K'!Področje_tiskanja</vt:lpstr>
      <vt:lpstr>'DEKLICE 1,2 - 2017,2018 K'!Področje_tiskanja</vt:lpstr>
      <vt:lpstr>'DEKLICE 1,2 - 2017,2018 Š'!Področje_tiskanja</vt:lpstr>
      <vt:lpstr>'DEKLICE 3,4 - 2015, 2016 K'!Področje_tiskanja</vt:lpstr>
      <vt:lpstr>'DEKLICE 3,4 - 2015,2016 Š'!Področje_tiskanja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Biserka</cp:lastModifiedBy>
  <cp:lastPrinted>2025-01-30T11:01:25Z</cp:lastPrinted>
  <dcterms:created xsi:type="dcterms:W3CDTF">2017-02-19T10:05:29Z</dcterms:created>
  <dcterms:modified xsi:type="dcterms:W3CDTF">2025-01-30T17:10:52Z</dcterms:modified>
</cp:coreProperties>
</file>