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serka\Documents\PC  GORENJSKA\ŠŠT SKOKI\Šolsko leto 2024-25\REZULTATI\"/>
    </mc:Choice>
  </mc:AlternateContent>
  <bookViews>
    <workbookView xWindow="0" yWindow="0" windowWidth="24000" windowHeight="9735" tabRatio="909" activeTab="2"/>
  </bookViews>
  <sheets>
    <sheet name="DEČKI 1,2 - 2017,2018 Š" sheetId="2" r:id="rId1"/>
    <sheet name="DEČKI 1,2 - 2017,2018 K" sheetId="12" r:id="rId2"/>
    <sheet name="DEKLICE 1,2 - 2017,2018 Š" sheetId="34" r:id="rId3"/>
    <sheet name="DEKLICE 1,2 - 2017,2018 K" sheetId="17" r:id="rId4"/>
    <sheet name="DEČKI 3,4 - 2015,2016 Š" sheetId="18" r:id="rId5"/>
    <sheet name="DEČKI 3,4 - 2015,2016 K" sheetId="19" r:id="rId6"/>
    <sheet name="DEKLICE 3,4 - 2015,2016 Š" sheetId="20" r:id="rId7"/>
    <sheet name="DEKLICE 3,4 - 2015, 2016 K" sheetId="21" r:id="rId8"/>
    <sheet name="SkupajVSI" sheetId="33" r:id="rId9"/>
  </sheets>
  <definedNames>
    <definedName name="_xlnm._FilterDatabase" localSheetId="1" hidden="1">'DEČKI 1,2 - 2017,2018 K'!#REF!</definedName>
    <definedName name="_xlnm._FilterDatabase" localSheetId="0" hidden="1">'DEČKI 1,2 - 2017,2018 Š'!$A$9:$T$29</definedName>
    <definedName name="_xlnm._FilterDatabase" localSheetId="5" hidden="1">'DEČKI 3,4 - 2015,2016 K'!$A$9:$T$27</definedName>
    <definedName name="_xlnm._FilterDatabase" localSheetId="4" hidden="1">'DEČKI 3,4 - 2015,2016 Š'!$A$8:$T$44</definedName>
    <definedName name="_xlnm._FilterDatabase" localSheetId="3" hidden="1">'DEKLICE 1,2 - 2017,2018 K'!$B$11:$D$13</definedName>
    <definedName name="_xlnm._FilterDatabase" localSheetId="2" hidden="1">'DEKLICE 1,2 - 2017,2018 Š'!$A$9:$T$33</definedName>
    <definedName name="_xlnm._FilterDatabase" localSheetId="7" hidden="1">'DEKLICE 3,4 - 2015, 2016 K'!$B$11:$D$15</definedName>
    <definedName name="_xlnm._FilterDatabase" localSheetId="6" hidden="1">'DEKLICE 3,4 - 2015,2016 Š'!$A$9:$T$21</definedName>
    <definedName name="_xlnm._FilterDatabase" localSheetId="8" hidden="1">SkupajVSI!$A$1:$F$104</definedName>
    <definedName name="_xlnm.Print_Area" localSheetId="1">'DEČKI 1,2 - 2017,2018 K'!$A$1:$T$10</definedName>
    <definedName name="_xlnm.Print_Area" localSheetId="0">'DEČKI 1,2 - 2017,2018 Š'!$A$1:$T$29</definedName>
    <definedName name="_xlnm.Print_Area" localSheetId="5">'DEČKI 3,4 - 2015,2016 K'!$A$1:$T$21</definedName>
    <definedName name="_xlnm.Print_Area" localSheetId="3">'DEKLICE 1,2 - 2017,2018 K'!$A$1:$T$13</definedName>
    <definedName name="_xlnm.Print_Area" localSheetId="7">'DEKLICE 3,4 - 2015, 2016 K'!$A$1:$T$15</definedName>
    <definedName name="_xlnm.Print_Area" localSheetId="6">'DEKLICE 3,4 - 2015,2016 Š'!$A$1:$T$27</definedName>
  </definedNames>
  <calcPr calcId="152511"/>
</workbook>
</file>

<file path=xl/calcChain.xml><?xml version="1.0" encoding="utf-8"?>
<calcChain xmlns="http://schemas.openxmlformats.org/spreadsheetml/2006/main">
  <c r="M18" i="12" l="1"/>
  <c r="P18" i="12" s="1"/>
  <c r="S18" i="12" s="1"/>
  <c r="N18" i="12"/>
  <c r="O18" i="12"/>
  <c r="Q18" i="12"/>
  <c r="R18" i="12"/>
  <c r="O17" i="21" l="1"/>
  <c r="O12" i="21"/>
  <c r="N17" i="21"/>
  <c r="N12" i="21"/>
  <c r="P12" i="21" s="1"/>
  <c r="M17" i="21"/>
  <c r="M12" i="21"/>
  <c r="O12" i="20"/>
  <c r="O20" i="20"/>
  <c r="O15" i="20"/>
  <c r="O11" i="20"/>
  <c r="O31" i="20"/>
  <c r="O34" i="20"/>
  <c r="O13" i="20"/>
  <c r="O27" i="20"/>
  <c r="O16" i="20"/>
  <c r="O32" i="20"/>
  <c r="O21" i="20"/>
  <c r="O28" i="20"/>
  <c r="O23" i="20"/>
  <c r="N12" i="20"/>
  <c r="N20" i="20"/>
  <c r="N15" i="20"/>
  <c r="N11" i="20"/>
  <c r="N31" i="20"/>
  <c r="N34" i="20"/>
  <c r="N13" i="20"/>
  <c r="N27" i="20"/>
  <c r="N16" i="20"/>
  <c r="N32" i="20"/>
  <c r="N21" i="20"/>
  <c r="N28" i="20"/>
  <c r="N23" i="20"/>
  <c r="M12" i="20"/>
  <c r="M20" i="20"/>
  <c r="M15" i="20"/>
  <c r="M11" i="20"/>
  <c r="Q11" i="20" s="1"/>
  <c r="M31" i="20"/>
  <c r="M34" i="20"/>
  <c r="M13" i="20"/>
  <c r="Q13" i="20" s="1"/>
  <c r="M27" i="20"/>
  <c r="P27" i="20" s="1"/>
  <c r="M16" i="20"/>
  <c r="M32" i="20"/>
  <c r="P32" i="20" s="1"/>
  <c r="M21" i="20"/>
  <c r="Q21" i="20" s="1"/>
  <c r="M28" i="20"/>
  <c r="M23" i="20"/>
  <c r="O26" i="19"/>
  <c r="O13" i="19"/>
  <c r="O17" i="19"/>
  <c r="O16" i="19"/>
  <c r="O15" i="19"/>
  <c r="O12" i="19"/>
  <c r="O11" i="19"/>
  <c r="O20" i="19"/>
  <c r="O23" i="19"/>
  <c r="O27" i="19"/>
  <c r="O19" i="19"/>
  <c r="O24" i="19"/>
  <c r="O14" i="19"/>
  <c r="O22" i="19"/>
  <c r="O25" i="19"/>
  <c r="O18" i="19"/>
  <c r="N26" i="19"/>
  <c r="N13" i="19"/>
  <c r="N17" i="19"/>
  <c r="N16" i="19"/>
  <c r="N15" i="19"/>
  <c r="N12" i="19"/>
  <c r="N11" i="19"/>
  <c r="N20" i="19"/>
  <c r="N23" i="19"/>
  <c r="N27" i="19"/>
  <c r="N19" i="19"/>
  <c r="N24" i="19"/>
  <c r="N14" i="19"/>
  <c r="N22" i="19"/>
  <c r="N25" i="19"/>
  <c r="N18" i="19"/>
  <c r="M26" i="19"/>
  <c r="P26" i="19" s="1"/>
  <c r="M13" i="19"/>
  <c r="Q13" i="19" s="1"/>
  <c r="M17" i="19"/>
  <c r="Q17" i="19" s="1"/>
  <c r="M16" i="19"/>
  <c r="R16" i="19" s="1"/>
  <c r="M15" i="19"/>
  <c r="Q15" i="19" s="1"/>
  <c r="M12" i="19"/>
  <c r="R12" i="19" s="1"/>
  <c r="M11" i="19"/>
  <c r="P11" i="19" s="1"/>
  <c r="M20" i="19"/>
  <c r="Q20" i="19" s="1"/>
  <c r="M23" i="19"/>
  <c r="R23" i="19" s="1"/>
  <c r="M27" i="19"/>
  <c r="R27" i="19" s="1"/>
  <c r="M19" i="19"/>
  <c r="R19" i="19" s="1"/>
  <c r="M24" i="19"/>
  <c r="R24" i="19" s="1"/>
  <c r="M14" i="19"/>
  <c r="P14" i="19" s="1"/>
  <c r="M22" i="19"/>
  <c r="R22" i="19" s="1"/>
  <c r="M25" i="19"/>
  <c r="M18" i="19"/>
  <c r="R18" i="19" s="1"/>
  <c r="O26" i="34"/>
  <c r="O17" i="34"/>
  <c r="O27" i="34"/>
  <c r="O13" i="34"/>
  <c r="O30" i="34"/>
  <c r="O36" i="34"/>
  <c r="O21" i="34"/>
  <c r="O35" i="34"/>
  <c r="O18" i="34"/>
  <c r="O37" i="34"/>
  <c r="O11" i="34"/>
  <c r="O12" i="34"/>
  <c r="O28" i="34"/>
  <c r="O31" i="34"/>
  <c r="O19" i="34"/>
  <c r="O20" i="34"/>
  <c r="O24" i="34"/>
  <c r="O15" i="34"/>
  <c r="O32" i="34"/>
  <c r="O29" i="34"/>
  <c r="O22" i="34"/>
  <c r="O34" i="34"/>
  <c r="O16" i="34"/>
  <c r="O33" i="34"/>
  <c r="O14" i="34"/>
  <c r="O25" i="34"/>
  <c r="N26" i="34"/>
  <c r="R26" i="34" s="1"/>
  <c r="N17" i="34"/>
  <c r="N27" i="34"/>
  <c r="N13" i="34"/>
  <c r="N30" i="34"/>
  <c r="R30" i="34" s="1"/>
  <c r="N36" i="34"/>
  <c r="N21" i="34"/>
  <c r="N35" i="34"/>
  <c r="N18" i="34"/>
  <c r="N37" i="34"/>
  <c r="R37" i="34" s="1"/>
  <c r="N11" i="34"/>
  <c r="N12" i="34"/>
  <c r="N28" i="34"/>
  <c r="N31" i="34"/>
  <c r="N19" i="34"/>
  <c r="N20" i="34"/>
  <c r="N24" i="34"/>
  <c r="N15" i="34"/>
  <c r="N32" i="34"/>
  <c r="N29" i="34"/>
  <c r="N22" i="34"/>
  <c r="P22" i="34" s="1"/>
  <c r="N34" i="34"/>
  <c r="N16" i="34"/>
  <c r="N33" i="34"/>
  <c r="N14" i="34"/>
  <c r="N25" i="34"/>
  <c r="M26" i="34"/>
  <c r="M17" i="34"/>
  <c r="M27" i="34"/>
  <c r="P27" i="34" s="1"/>
  <c r="M13" i="34"/>
  <c r="M30" i="34"/>
  <c r="M36" i="34"/>
  <c r="M21" i="34"/>
  <c r="M35" i="34"/>
  <c r="M18" i="34"/>
  <c r="M37" i="34"/>
  <c r="M11" i="34"/>
  <c r="R11" i="34" s="1"/>
  <c r="M12" i="34"/>
  <c r="M28" i="34"/>
  <c r="M31" i="34"/>
  <c r="M19" i="34"/>
  <c r="M20" i="34"/>
  <c r="R20" i="34" s="1"/>
  <c r="M24" i="34"/>
  <c r="M15" i="34"/>
  <c r="M32" i="34"/>
  <c r="P32" i="34" s="1"/>
  <c r="M29" i="34"/>
  <c r="M22" i="34"/>
  <c r="M34" i="34"/>
  <c r="M16" i="34"/>
  <c r="Q16" i="34" s="1"/>
  <c r="M33" i="34"/>
  <c r="M14" i="34"/>
  <c r="M25" i="34"/>
  <c r="O20" i="2"/>
  <c r="O16" i="2"/>
  <c r="O38" i="2"/>
  <c r="O25" i="2"/>
  <c r="O17" i="2"/>
  <c r="O42" i="2"/>
  <c r="O41" i="2"/>
  <c r="O40" i="2"/>
  <c r="O31" i="2"/>
  <c r="O29" i="2"/>
  <c r="O27" i="2"/>
  <c r="O14" i="2"/>
  <c r="O22" i="2"/>
  <c r="O33" i="2"/>
  <c r="O12" i="2"/>
  <c r="O15" i="2"/>
  <c r="O30" i="2"/>
  <c r="O13" i="2"/>
  <c r="O34" i="2"/>
  <c r="O26" i="2"/>
  <c r="O11" i="2"/>
  <c r="O28" i="2"/>
  <c r="O21" i="2"/>
  <c r="O35" i="2"/>
  <c r="O23" i="2"/>
  <c r="O43" i="2"/>
  <c r="O18" i="2"/>
  <c r="O36" i="2"/>
  <c r="O37" i="2"/>
  <c r="O24" i="2"/>
  <c r="O32" i="2"/>
  <c r="O39" i="2"/>
  <c r="N20" i="2"/>
  <c r="N16" i="2"/>
  <c r="N38" i="2"/>
  <c r="N25" i="2"/>
  <c r="N17" i="2"/>
  <c r="N42" i="2"/>
  <c r="N41" i="2"/>
  <c r="N40" i="2"/>
  <c r="N31" i="2"/>
  <c r="N29" i="2"/>
  <c r="N27" i="2"/>
  <c r="N14" i="2"/>
  <c r="N22" i="2"/>
  <c r="N33" i="2"/>
  <c r="N12" i="2"/>
  <c r="N15" i="2"/>
  <c r="N30" i="2"/>
  <c r="N13" i="2"/>
  <c r="N34" i="2"/>
  <c r="N26" i="2"/>
  <c r="N11" i="2"/>
  <c r="N28" i="2"/>
  <c r="N21" i="2"/>
  <c r="N35" i="2"/>
  <c r="N23" i="2"/>
  <c r="N43" i="2"/>
  <c r="N18" i="2"/>
  <c r="N36" i="2"/>
  <c r="N37" i="2"/>
  <c r="N24" i="2"/>
  <c r="N32" i="2"/>
  <c r="N39" i="2"/>
  <c r="M20" i="2"/>
  <c r="M16" i="2"/>
  <c r="M38" i="2"/>
  <c r="M25" i="2"/>
  <c r="R25" i="2" s="1"/>
  <c r="M17" i="2"/>
  <c r="M42" i="2"/>
  <c r="M41" i="2"/>
  <c r="M40" i="2"/>
  <c r="R40" i="2" s="1"/>
  <c r="M31" i="2"/>
  <c r="M29" i="2"/>
  <c r="M27" i="2"/>
  <c r="M14" i="2"/>
  <c r="R14" i="2" s="1"/>
  <c r="M22" i="2"/>
  <c r="M33" i="2"/>
  <c r="M12" i="2"/>
  <c r="M15" i="2"/>
  <c r="R15" i="2" s="1"/>
  <c r="M30" i="2"/>
  <c r="M13" i="2"/>
  <c r="M34" i="2"/>
  <c r="M26" i="2"/>
  <c r="R26" i="2" s="1"/>
  <c r="M11" i="2"/>
  <c r="M28" i="2"/>
  <c r="M21" i="2"/>
  <c r="M35" i="2"/>
  <c r="R35" i="2" s="1"/>
  <c r="M23" i="2"/>
  <c r="M43" i="2"/>
  <c r="M18" i="2"/>
  <c r="M36" i="2"/>
  <c r="R36" i="2" s="1"/>
  <c r="M37" i="2"/>
  <c r="M24" i="2"/>
  <c r="M32" i="2"/>
  <c r="M39" i="2"/>
  <c r="R39" i="2" s="1"/>
  <c r="O15" i="12"/>
  <c r="O12" i="12"/>
  <c r="O13" i="12"/>
  <c r="O16" i="12"/>
  <c r="N15" i="12"/>
  <c r="N12" i="12"/>
  <c r="N13" i="12"/>
  <c r="Q13" i="12" s="1"/>
  <c r="N16" i="12"/>
  <c r="M15" i="12"/>
  <c r="M12" i="12"/>
  <c r="M13" i="12"/>
  <c r="M16" i="12"/>
  <c r="R26" i="19" l="1"/>
  <c r="Q12" i="12"/>
  <c r="R15" i="12"/>
  <c r="P16" i="12"/>
  <c r="P37" i="34"/>
  <c r="R31" i="34"/>
  <c r="Q37" i="34"/>
  <c r="Q17" i="34"/>
  <c r="Q20" i="34"/>
  <c r="R13" i="34"/>
  <c r="Q15" i="34"/>
  <c r="Q32" i="34"/>
  <c r="S32" i="34" s="1"/>
  <c r="Q21" i="34"/>
  <c r="Q36" i="34"/>
  <c r="Q26" i="34"/>
  <c r="P11" i="34"/>
  <c r="Q27" i="34"/>
  <c r="S27" i="34" s="1"/>
  <c r="Q24" i="34"/>
  <c r="P18" i="34"/>
  <c r="P26" i="34"/>
  <c r="S26" i="34" s="1"/>
  <c r="R27" i="34"/>
  <c r="R17" i="34"/>
  <c r="Q33" i="34"/>
  <c r="Q29" i="34"/>
  <c r="Q12" i="34"/>
  <c r="Q25" i="34"/>
  <c r="R15" i="34"/>
  <c r="P20" i="34"/>
  <c r="S20" i="34" s="1"/>
  <c r="Q27" i="19"/>
  <c r="Q14" i="19"/>
  <c r="R15" i="19"/>
  <c r="Q26" i="19"/>
  <c r="S26" i="19" s="1"/>
  <c r="Q24" i="19"/>
  <c r="Q18" i="19"/>
  <c r="P27" i="19"/>
  <c r="S27" i="19" s="1"/>
  <c r="R11" i="19"/>
  <c r="P28" i="20"/>
  <c r="Q27" i="20"/>
  <c r="R11" i="20"/>
  <c r="Q16" i="20"/>
  <c r="Q31" i="20"/>
  <c r="R12" i="20"/>
  <c r="P13" i="20"/>
  <c r="R32" i="20"/>
  <c r="P11" i="20"/>
  <c r="S11" i="20" s="1"/>
  <c r="P21" i="20"/>
  <c r="S21" i="20" s="1"/>
  <c r="R13" i="20"/>
  <c r="Q32" i="20"/>
  <c r="Q34" i="20"/>
  <c r="R21" i="20"/>
  <c r="P15" i="20"/>
  <c r="S15" i="20" s="1"/>
  <c r="P20" i="20"/>
  <c r="R12" i="21"/>
  <c r="Q23" i="20"/>
  <c r="R16" i="20"/>
  <c r="P16" i="20"/>
  <c r="R31" i="20"/>
  <c r="P31" i="20"/>
  <c r="Q15" i="20"/>
  <c r="R15" i="20"/>
  <c r="R20" i="20"/>
  <c r="Q17" i="21"/>
  <c r="P23" i="20"/>
  <c r="R23" i="20"/>
  <c r="Q28" i="20"/>
  <c r="S28" i="20" s="1"/>
  <c r="R28" i="20"/>
  <c r="S32" i="20"/>
  <c r="S16" i="20"/>
  <c r="R27" i="20"/>
  <c r="S27" i="20"/>
  <c r="S13" i="20"/>
  <c r="R34" i="20"/>
  <c r="P34" i="20"/>
  <c r="S34" i="20" s="1"/>
  <c r="Q20" i="20"/>
  <c r="S20" i="20" s="1"/>
  <c r="Q12" i="20"/>
  <c r="Q25" i="19"/>
  <c r="R14" i="19"/>
  <c r="S14" i="19"/>
  <c r="Q12" i="21"/>
  <c r="S12" i="21" s="1"/>
  <c r="P17" i="21"/>
  <c r="S17" i="21" s="1"/>
  <c r="R17" i="21"/>
  <c r="P12" i="20"/>
  <c r="P18" i="19"/>
  <c r="S18" i="19" s="1"/>
  <c r="R25" i="19"/>
  <c r="P25" i="19"/>
  <c r="Q22" i="19"/>
  <c r="P22" i="19"/>
  <c r="S22" i="19" s="1"/>
  <c r="P24" i="19"/>
  <c r="P19" i="19"/>
  <c r="Q19" i="19"/>
  <c r="P23" i="19"/>
  <c r="Q23" i="19"/>
  <c r="P20" i="19"/>
  <c r="S20" i="19" s="1"/>
  <c r="R20" i="19"/>
  <c r="Q11" i="19"/>
  <c r="S11" i="19" s="1"/>
  <c r="Q12" i="19"/>
  <c r="P12" i="19"/>
  <c r="P15" i="19"/>
  <c r="S15" i="19" s="1"/>
  <c r="Q16" i="19"/>
  <c r="P16" i="19"/>
  <c r="P17" i="19"/>
  <c r="S17" i="19" s="1"/>
  <c r="R17" i="19"/>
  <c r="R13" i="19"/>
  <c r="P13" i="19"/>
  <c r="S13" i="19" s="1"/>
  <c r="R32" i="34"/>
  <c r="P24" i="34"/>
  <c r="R24" i="34"/>
  <c r="P28" i="34"/>
  <c r="R18" i="34"/>
  <c r="R35" i="34"/>
  <c r="R21" i="34"/>
  <c r="R36" i="34"/>
  <c r="P25" i="34"/>
  <c r="S25" i="34" s="1"/>
  <c r="R25" i="34"/>
  <c r="Q14" i="34"/>
  <c r="P34" i="34"/>
  <c r="Q22" i="34"/>
  <c r="S22" i="34" s="1"/>
  <c r="R22" i="34"/>
  <c r="P15" i="34"/>
  <c r="S15" i="34" s="1"/>
  <c r="R19" i="34"/>
  <c r="Q28" i="34"/>
  <c r="S28" i="34" s="1"/>
  <c r="Q18" i="34"/>
  <c r="S18" i="34" s="1"/>
  <c r="Q35" i="34"/>
  <c r="P35" i="34"/>
  <c r="P21" i="34"/>
  <c r="S21" i="34" s="1"/>
  <c r="P36" i="34"/>
  <c r="S36" i="34" s="1"/>
  <c r="P30" i="34"/>
  <c r="Q30" i="34"/>
  <c r="P13" i="34"/>
  <c r="Q13" i="34"/>
  <c r="Q16" i="12"/>
  <c r="S16" i="12" s="1"/>
  <c r="R16" i="12"/>
  <c r="P13" i="12"/>
  <c r="S13" i="12" s="1"/>
  <c r="R13" i="12"/>
  <c r="R12" i="12"/>
  <c r="P12" i="12"/>
  <c r="S12" i="12" s="1"/>
  <c r="R14" i="34"/>
  <c r="P14" i="34"/>
  <c r="R16" i="34"/>
  <c r="P16" i="34"/>
  <c r="S16" i="34" s="1"/>
  <c r="P33" i="34"/>
  <c r="R33" i="34"/>
  <c r="Q34" i="34"/>
  <c r="S34" i="34" s="1"/>
  <c r="R34" i="34"/>
  <c r="R29" i="34"/>
  <c r="P29" i="34"/>
  <c r="P19" i="34"/>
  <c r="Q19" i="34"/>
  <c r="Q31" i="34"/>
  <c r="P31" i="34"/>
  <c r="R28" i="34"/>
  <c r="R12" i="34"/>
  <c r="P12" i="34"/>
  <c r="S12" i="34" s="1"/>
  <c r="Q11" i="34"/>
  <c r="P17" i="34"/>
  <c r="S17" i="34" s="1"/>
  <c r="P15" i="12"/>
  <c r="Q15" i="12"/>
  <c r="P27" i="2"/>
  <c r="R32" i="2"/>
  <c r="P18" i="2"/>
  <c r="R21" i="2"/>
  <c r="R34" i="2"/>
  <c r="R12" i="2"/>
  <c r="R27" i="2"/>
  <c r="R41" i="2"/>
  <c r="R38" i="2"/>
  <c r="R24" i="2"/>
  <c r="R43" i="2"/>
  <c r="R28" i="2"/>
  <c r="R13" i="2"/>
  <c r="R33" i="2"/>
  <c r="R29" i="2"/>
  <c r="R42" i="2"/>
  <c r="R16" i="2"/>
  <c r="R37" i="2"/>
  <c r="R23" i="2"/>
  <c r="R11" i="2"/>
  <c r="R30" i="2"/>
  <c r="R22" i="2"/>
  <c r="R31" i="2"/>
  <c r="R17" i="2"/>
  <c r="R20" i="2"/>
  <c r="P21" i="2"/>
  <c r="P12" i="2"/>
  <c r="P38" i="2"/>
  <c r="Q21" i="2"/>
  <c r="Q27" i="2"/>
  <c r="R18" i="2"/>
  <c r="P37" i="2"/>
  <c r="P23" i="2"/>
  <c r="P11" i="2"/>
  <c r="P30" i="2"/>
  <c r="P22" i="2"/>
  <c r="P31" i="2"/>
  <c r="P17" i="2"/>
  <c r="P20" i="2"/>
  <c r="Q37" i="2"/>
  <c r="Q23" i="2"/>
  <c r="Q11" i="2"/>
  <c r="Q30" i="2"/>
  <c r="Q22" i="2"/>
  <c r="Q31" i="2"/>
  <c r="Q17" i="2"/>
  <c r="Q20" i="2"/>
  <c r="Q18" i="2"/>
  <c r="S18" i="2" s="1"/>
  <c r="Q12" i="2"/>
  <c r="Q38" i="2"/>
  <c r="P39" i="2"/>
  <c r="P36" i="2"/>
  <c r="P35" i="2"/>
  <c r="P26" i="2"/>
  <c r="P15" i="2"/>
  <c r="P14" i="2"/>
  <c r="P40" i="2"/>
  <c r="P25" i="2"/>
  <c r="Q39" i="2"/>
  <c r="Q36" i="2"/>
  <c r="Q35" i="2"/>
  <c r="Q26" i="2"/>
  <c r="Q15" i="2"/>
  <c r="Q14" i="2"/>
  <c r="Q40" i="2"/>
  <c r="Q25" i="2"/>
  <c r="P32" i="2"/>
  <c r="P34" i="2"/>
  <c r="P41" i="2"/>
  <c r="Q32" i="2"/>
  <c r="Q34" i="2"/>
  <c r="Q41" i="2"/>
  <c r="P24" i="2"/>
  <c r="P43" i="2"/>
  <c r="P28" i="2"/>
  <c r="P13" i="2"/>
  <c r="P33" i="2"/>
  <c r="P29" i="2"/>
  <c r="P42" i="2"/>
  <c r="P16" i="2"/>
  <c r="Q24" i="2"/>
  <c r="Q43" i="2"/>
  <c r="Q28" i="2"/>
  <c r="Q13" i="2"/>
  <c r="Q33" i="2"/>
  <c r="Q29" i="2"/>
  <c r="Q42" i="2"/>
  <c r="Q16" i="2"/>
  <c r="O23" i="34"/>
  <c r="N23" i="34"/>
  <c r="M23" i="34"/>
  <c r="O11" i="12"/>
  <c r="N11" i="12"/>
  <c r="M11" i="12"/>
  <c r="O14" i="12"/>
  <c r="N14" i="12"/>
  <c r="M14" i="12"/>
  <c r="O17" i="12"/>
  <c r="N17" i="12"/>
  <c r="M17" i="12"/>
  <c r="S12" i="19" l="1"/>
  <c r="S11" i="34"/>
  <c r="S29" i="34"/>
  <c r="S33" i="34"/>
  <c r="S14" i="34"/>
  <c r="S35" i="34"/>
  <c r="S37" i="34"/>
  <c r="S24" i="34"/>
  <c r="S31" i="34"/>
  <c r="S24" i="19"/>
  <c r="S31" i="20"/>
  <c r="S23" i="20"/>
  <c r="S12" i="20"/>
  <c r="S25" i="19"/>
  <c r="S19" i="19"/>
  <c r="S23" i="19"/>
  <c r="S16" i="19"/>
  <c r="S27" i="2"/>
  <c r="S30" i="34"/>
  <c r="S13" i="34"/>
  <c r="R14" i="12"/>
  <c r="S19" i="34"/>
  <c r="S15" i="12"/>
  <c r="S41" i="2"/>
  <c r="S32" i="2"/>
  <c r="S12" i="2"/>
  <c r="S21" i="2"/>
  <c r="S28" i="2"/>
  <c r="S39" i="2"/>
  <c r="S30" i="2"/>
  <c r="S29" i="2"/>
  <c r="S11" i="2"/>
  <c r="S33" i="2"/>
  <c r="S24" i="2"/>
  <c r="S40" i="2"/>
  <c r="S35" i="2"/>
  <c r="S31" i="2"/>
  <c r="S23" i="2"/>
  <c r="S42" i="2"/>
  <c r="S15" i="2"/>
  <c r="S20" i="2"/>
  <c r="S43" i="2"/>
  <c r="S25" i="2"/>
  <c r="S26" i="2"/>
  <c r="S17" i="2"/>
  <c r="S16" i="2"/>
  <c r="S13" i="2"/>
  <c r="S34" i="2"/>
  <c r="S14" i="2"/>
  <c r="S36" i="2"/>
  <c r="S22" i="2"/>
  <c r="S37" i="2"/>
  <c r="S38" i="2"/>
  <c r="P23" i="34"/>
  <c r="P11" i="12"/>
  <c r="Q17" i="12"/>
  <c r="R23" i="34"/>
  <c r="Q23" i="34"/>
  <c r="P17" i="12"/>
  <c r="P14" i="12"/>
  <c r="R17" i="12"/>
  <c r="R11" i="12"/>
  <c r="Q11" i="12"/>
  <c r="Q14" i="12"/>
  <c r="S14" i="12" s="1"/>
  <c r="M22" i="18"/>
  <c r="N22" i="18"/>
  <c r="O22" i="18"/>
  <c r="M21" i="18"/>
  <c r="N21" i="18"/>
  <c r="O21" i="18"/>
  <c r="M34" i="18"/>
  <c r="N34" i="18"/>
  <c r="O34" i="18"/>
  <c r="M38" i="18"/>
  <c r="N38" i="18"/>
  <c r="O38" i="18"/>
  <c r="M11" i="18"/>
  <c r="N11" i="18"/>
  <c r="O11" i="18"/>
  <c r="M37" i="18"/>
  <c r="N37" i="18"/>
  <c r="O37" i="18"/>
  <c r="M27" i="18"/>
  <c r="N27" i="18"/>
  <c r="O27" i="18"/>
  <c r="M14" i="18"/>
  <c r="N14" i="18"/>
  <c r="O14" i="18"/>
  <c r="M24" i="18"/>
  <c r="N24" i="18"/>
  <c r="O24" i="18"/>
  <c r="M41" i="18"/>
  <c r="N41" i="18"/>
  <c r="O41" i="18"/>
  <c r="M36" i="18"/>
  <c r="N36" i="18"/>
  <c r="O36" i="18"/>
  <c r="M32" i="18"/>
  <c r="N32" i="18"/>
  <c r="O32" i="18"/>
  <c r="M30" i="18"/>
  <c r="N30" i="18"/>
  <c r="O30" i="18"/>
  <c r="M42" i="18"/>
  <c r="N42" i="18"/>
  <c r="O42" i="18"/>
  <c r="M39" i="18"/>
  <c r="N39" i="18"/>
  <c r="O39" i="18"/>
  <c r="M16" i="18"/>
  <c r="N16" i="18"/>
  <c r="O16" i="18"/>
  <c r="M19" i="18"/>
  <c r="N19" i="18"/>
  <c r="O19" i="18"/>
  <c r="M15" i="18"/>
  <c r="N15" i="18"/>
  <c r="O15" i="18"/>
  <c r="M31" i="18"/>
  <c r="N31" i="18"/>
  <c r="O31" i="18"/>
  <c r="M18" i="18"/>
  <c r="N18" i="18"/>
  <c r="O18" i="18"/>
  <c r="M35" i="18"/>
  <c r="N35" i="18"/>
  <c r="O35" i="18"/>
  <c r="M29" i="18"/>
  <c r="N29" i="18"/>
  <c r="O29" i="18"/>
  <c r="M13" i="18"/>
  <c r="N13" i="18"/>
  <c r="O13" i="18"/>
  <c r="M43" i="18"/>
  <c r="N43" i="18"/>
  <c r="O43" i="18"/>
  <c r="M40" i="18"/>
  <c r="N40" i="18"/>
  <c r="O40" i="18"/>
  <c r="M23" i="18"/>
  <c r="N23" i="18"/>
  <c r="O23" i="18"/>
  <c r="M12" i="18"/>
  <c r="N12" i="18"/>
  <c r="O12" i="18"/>
  <c r="M28" i="18"/>
  <c r="N28" i="18"/>
  <c r="O28" i="18"/>
  <c r="M44" i="18"/>
  <c r="N44" i="18"/>
  <c r="O44" i="18"/>
  <c r="M17" i="18"/>
  <c r="N17" i="18"/>
  <c r="O17" i="18"/>
  <c r="M10" i="18"/>
  <c r="N10" i="18"/>
  <c r="O10" i="18"/>
  <c r="M33" i="18"/>
  <c r="N33" i="18"/>
  <c r="O33" i="18"/>
  <c r="M26" i="18"/>
  <c r="N26" i="18"/>
  <c r="O26" i="18"/>
  <c r="M20" i="18"/>
  <c r="N20" i="18"/>
  <c r="O20" i="18"/>
  <c r="M13" i="21"/>
  <c r="N13" i="21"/>
  <c r="O13" i="21"/>
  <c r="M15" i="21"/>
  <c r="N15" i="21"/>
  <c r="O15" i="21"/>
  <c r="M14" i="21"/>
  <c r="N14" i="21"/>
  <c r="O14" i="21"/>
  <c r="M16" i="21"/>
  <c r="N16" i="21"/>
  <c r="O16" i="21"/>
  <c r="M14" i="20"/>
  <c r="N14" i="20"/>
  <c r="O14" i="20"/>
  <c r="M17" i="20"/>
  <c r="N17" i="20"/>
  <c r="O17" i="20"/>
  <c r="M37" i="20"/>
  <c r="N37" i="20"/>
  <c r="O37" i="20"/>
  <c r="M19" i="20"/>
  <c r="N19" i="20"/>
  <c r="O19" i="20"/>
  <c r="M36" i="20"/>
  <c r="N36" i="20"/>
  <c r="O36" i="20"/>
  <c r="M24" i="20"/>
  <c r="N24" i="20"/>
  <c r="O24" i="20"/>
  <c r="M10" i="20"/>
  <c r="N10" i="20"/>
  <c r="O10" i="20"/>
  <c r="M39" i="20"/>
  <c r="N39" i="20"/>
  <c r="O39" i="20"/>
  <c r="M35" i="20"/>
  <c r="N35" i="20"/>
  <c r="O35" i="20"/>
  <c r="M29" i="20"/>
  <c r="N29" i="20"/>
  <c r="O29" i="20"/>
  <c r="M30" i="20"/>
  <c r="N30" i="20"/>
  <c r="O30" i="20"/>
  <c r="M22" i="20"/>
  <c r="N22" i="20"/>
  <c r="O22" i="20"/>
  <c r="M40" i="20"/>
  <c r="N40" i="20"/>
  <c r="O40" i="20"/>
  <c r="M33" i="20"/>
  <c r="N33" i="20"/>
  <c r="O33" i="20"/>
  <c r="M18" i="20"/>
  <c r="N18" i="20"/>
  <c r="O18" i="20"/>
  <c r="M19" i="2"/>
  <c r="N19" i="2"/>
  <c r="O19" i="2"/>
  <c r="O11" i="21"/>
  <c r="N11" i="21"/>
  <c r="M11" i="21"/>
  <c r="O25" i="20"/>
  <c r="N25" i="20"/>
  <c r="M25" i="20"/>
  <c r="O26" i="20"/>
  <c r="N26" i="20"/>
  <c r="M26" i="20"/>
  <c r="O38" i="20"/>
  <c r="N38" i="20"/>
  <c r="M38" i="20"/>
  <c r="O21" i="19"/>
  <c r="N21" i="19"/>
  <c r="M21" i="19"/>
  <c r="O25" i="18"/>
  <c r="N25" i="18"/>
  <c r="M25" i="18"/>
  <c r="O12" i="17"/>
  <c r="N12" i="17"/>
  <c r="M12" i="17"/>
  <c r="O13" i="17"/>
  <c r="N13" i="17"/>
  <c r="M13" i="17"/>
  <c r="O11" i="17"/>
  <c r="N11" i="17"/>
  <c r="M11" i="17"/>
  <c r="P15" i="21" l="1"/>
  <c r="S17" i="12"/>
  <c r="S23" i="34"/>
  <c r="S11" i="12"/>
  <c r="R16" i="21"/>
  <c r="P13" i="17"/>
  <c r="P13" i="18"/>
  <c r="R15" i="18"/>
  <c r="P16" i="18"/>
  <c r="R42" i="18"/>
  <c r="R37" i="18"/>
  <c r="P21" i="18"/>
  <c r="P19" i="18"/>
  <c r="P29" i="18"/>
  <c r="Q17" i="18"/>
  <c r="P31" i="18"/>
  <c r="R36" i="18"/>
  <c r="P27" i="18"/>
  <c r="P30" i="18"/>
  <c r="P32" i="18"/>
  <c r="P14" i="18"/>
  <c r="R34" i="18"/>
  <c r="P44" i="18"/>
  <c r="P20" i="18"/>
  <c r="Q13" i="18"/>
  <c r="R10" i="18"/>
  <c r="Q44" i="18"/>
  <c r="P28" i="18"/>
  <c r="P12" i="18"/>
  <c r="R30" i="18"/>
  <c r="P18" i="20"/>
  <c r="P33" i="20"/>
  <c r="P30" i="20"/>
  <c r="R29" i="20"/>
  <c r="R10" i="20"/>
  <c r="R11" i="17"/>
  <c r="P14" i="20"/>
  <c r="Q14" i="20"/>
  <c r="Q35" i="20"/>
  <c r="Q29" i="18"/>
  <c r="Q30" i="18"/>
  <c r="P24" i="18"/>
  <c r="P43" i="18"/>
  <c r="P36" i="18"/>
  <c r="R43" i="18"/>
  <c r="R13" i="18"/>
  <c r="P26" i="18"/>
  <c r="P33" i="18"/>
  <c r="P10" i="18"/>
  <c r="P17" i="18"/>
  <c r="R17" i="18"/>
  <c r="P23" i="18"/>
  <c r="P40" i="18"/>
  <c r="P35" i="18"/>
  <c r="P18" i="18"/>
  <c r="P15" i="18"/>
  <c r="P39" i="18"/>
  <c r="P42" i="18"/>
  <c r="Q32" i="18"/>
  <c r="P41" i="18"/>
  <c r="P37" i="18"/>
  <c r="Q11" i="18"/>
  <c r="R11" i="18"/>
  <c r="P11" i="18"/>
  <c r="Q37" i="18"/>
  <c r="R27" i="18"/>
  <c r="P38" i="18"/>
  <c r="Q38" i="18"/>
  <c r="P34" i="18"/>
  <c r="P22" i="18"/>
  <c r="P16" i="21"/>
  <c r="Q16" i="21"/>
  <c r="R14" i="21"/>
  <c r="P14" i="21"/>
  <c r="Q14" i="21"/>
  <c r="Q15" i="21"/>
  <c r="R15" i="21"/>
  <c r="P13" i="21"/>
  <c r="Q10" i="20"/>
  <c r="P40" i="20"/>
  <c r="P22" i="20"/>
  <c r="Q29" i="20"/>
  <c r="P39" i="20"/>
  <c r="P17" i="20"/>
  <c r="R22" i="20"/>
  <c r="R14" i="20"/>
  <c r="Q18" i="20"/>
  <c r="Q30" i="20"/>
  <c r="Q19" i="20"/>
  <c r="P10" i="20"/>
  <c r="Q24" i="20"/>
  <c r="P37" i="20"/>
  <c r="R18" i="20"/>
  <c r="R33" i="20"/>
  <c r="Q33" i="20"/>
  <c r="Q40" i="20"/>
  <c r="R40" i="20"/>
  <c r="Q22" i="20"/>
  <c r="P29" i="20"/>
  <c r="R35" i="20"/>
  <c r="P35" i="20"/>
  <c r="R39" i="20"/>
  <c r="Q39" i="20"/>
  <c r="S39" i="20" s="1"/>
  <c r="P24" i="20"/>
  <c r="R24" i="20"/>
  <c r="P36" i="20"/>
  <c r="Q37" i="20"/>
  <c r="R37" i="20"/>
  <c r="P19" i="2"/>
  <c r="R19" i="20"/>
  <c r="R36" i="20"/>
  <c r="Q36" i="20"/>
  <c r="P19" i="20"/>
  <c r="R17" i="20"/>
  <c r="Q17" i="20"/>
  <c r="R33" i="18"/>
  <c r="Q10" i="18"/>
  <c r="R40" i="18"/>
  <c r="Q43" i="18"/>
  <c r="Q15" i="18"/>
  <c r="R39" i="18"/>
  <c r="Q42" i="18"/>
  <c r="R14" i="18"/>
  <c r="Q27" i="18"/>
  <c r="R22" i="18"/>
  <c r="Q33" i="18"/>
  <c r="R23" i="18"/>
  <c r="Q40" i="18"/>
  <c r="R31" i="18"/>
  <c r="Q39" i="18"/>
  <c r="R24" i="18"/>
  <c r="Q14" i="18"/>
  <c r="Q22" i="18"/>
  <c r="R26" i="18"/>
  <c r="R12" i="18"/>
  <c r="Q23" i="18"/>
  <c r="R18" i="18"/>
  <c r="Q31" i="18"/>
  <c r="R16" i="18"/>
  <c r="R41" i="18"/>
  <c r="Q24" i="18"/>
  <c r="R21" i="18"/>
  <c r="R20" i="18"/>
  <c r="Q26" i="18"/>
  <c r="R28" i="18"/>
  <c r="Q12" i="18"/>
  <c r="R35" i="18"/>
  <c r="Q18" i="18"/>
  <c r="R19" i="18"/>
  <c r="Q16" i="18"/>
  <c r="Q41" i="18"/>
  <c r="Q21" i="18"/>
  <c r="Q20" i="18"/>
  <c r="R44" i="18"/>
  <c r="Q28" i="18"/>
  <c r="R29" i="18"/>
  <c r="Q35" i="18"/>
  <c r="Q19" i="18"/>
  <c r="R32" i="18"/>
  <c r="Q36" i="18"/>
  <c r="R38" i="18"/>
  <c r="Q34" i="18"/>
  <c r="R13" i="21"/>
  <c r="Q13" i="21"/>
  <c r="R30" i="20"/>
  <c r="R25" i="20"/>
  <c r="R38" i="20"/>
  <c r="R19" i="2"/>
  <c r="Q19" i="2"/>
  <c r="Q12" i="17"/>
  <c r="Q13" i="17"/>
  <c r="R25" i="18"/>
  <c r="R26" i="20"/>
  <c r="P11" i="21"/>
  <c r="P12" i="17"/>
  <c r="R12" i="17"/>
  <c r="R13" i="17"/>
  <c r="P38" i="20"/>
  <c r="Q38" i="20"/>
  <c r="R21" i="19"/>
  <c r="P25" i="18"/>
  <c r="Q25" i="18"/>
  <c r="Q11" i="21"/>
  <c r="R11" i="21"/>
  <c r="P26" i="20"/>
  <c r="Q26" i="20"/>
  <c r="P25" i="20"/>
  <c r="Q25" i="20"/>
  <c r="Q21" i="19"/>
  <c r="P21" i="19"/>
  <c r="P11" i="17"/>
  <c r="Q11" i="17"/>
  <c r="S15" i="21" l="1"/>
  <c r="S17" i="18"/>
  <c r="S12" i="17"/>
  <c r="S16" i="21"/>
  <c r="S18" i="20"/>
  <c r="S33" i="20"/>
  <c r="S37" i="20"/>
  <c r="S17" i="20"/>
  <c r="S27" i="18"/>
  <c r="S41" i="18"/>
  <c r="S37" i="18"/>
  <c r="S40" i="18"/>
  <c r="S21" i="18"/>
  <c r="S24" i="20"/>
  <c r="S13" i="17"/>
  <c r="S22" i="18"/>
  <c r="S30" i="20"/>
  <c r="S32" i="18"/>
  <c r="S18" i="18"/>
  <c r="S15" i="18"/>
  <c r="S29" i="18"/>
  <c r="S13" i="18"/>
  <c r="S16" i="18"/>
  <c r="S26" i="18"/>
  <c r="S14" i="18"/>
  <c r="S20" i="18"/>
  <c r="S44" i="18"/>
  <c r="S28" i="18"/>
  <c r="S43" i="18"/>
  <c r="S36" i="18"/>
  <c r="S12" i="18"/>
  <c r="S31" i="18"/>
  <c r="S23" i="18"/>
  <c r="S19" i="18"/>
  <c r="S11" i="18"/>
  <c r="S30" i="18"/>
  <c r="S35" i="18"/>
  <c r="S24" i="18"/>
  <c r="S10" i="18"/>
  <c r="S39" i="18"/>
  <c r="S35" i="20"/>
  <c r="S13" i="21"/>
  <c r="S19" i="2"/>
  <c r="S29" i="20"/>
  <c r="S40" i="20"/>
  <c r="S36" i="20"/>
  <c r="S14" i="20"/>
  <c r="S33" i="18"/>
  <c r="S38" i="18"/>
  <c r="S34" i="18"/>
  <c r="S42" i="18"/>
  <c r="S14" i="21"/>
  <c r="S19" i="20"/>
  <c r="S22" i="20"/>
  <c r="S10" i="20"/>
  <c r="S21" i="19"/>
  <c r="S11" i="21"/>
  <c r="S38" i="20"/>
  <c r="S26" i="20"/>
  <c r="S25" i="18"/>
  <c r="S25" i="20"/>
  <c r="S11" i="17"/>
</calcChain>
</file>

<file path=xl/sharedStrings.xml><?xml version="1.0" encoding="utf-8"?>
<sst xmlns="http://schemas.openxmlformats.org/spreadsheetml/2006/main" count="1296" uniqueCount="333">
  <si>
    <t>š</t>
  </si>
  <si>
    <t>raz</t>
  </si>
  <si>
    <t>Točke skupaj</t>
  </si>
  <si>
    <t>Skupaj točk</t>
  </si>
  <si>
    <t>Mesto</t>
  </si>
  <si>
    <t>Dolžina skoka</t>
  </si>
  <si>
    <t>Odbitki za doskok</t>
  </si>
  <si>
    <t>Vrednost dolžine skoka: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</si>
  <si>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</si>
  <si>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</si>
  <si>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</si>
  <si>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</si>
  <si>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1 meter = 6 točk</t>
  </si>
  <si>
    <t>Žan</t>
  </si>
  <si>
    <t>OŠ</t>
  </si>
  <si>
    <t>Jurij</t>
  </si>
  <si>
    <t>Tim</t>
  </si>
  <si>
    <t>Tine</t>
  </si>
  <si>
    <t>Jakob</t>
  </si>
  <si>
    <t>Bor</t>
  </si>
  <si>
    <t>Nace</t>
  </si>
  <si>
    <t>Filip</t>
  </si>
  <si>
    <t>Tilen</t>
  </si>
  <si>
    <t>Brina</t>
  </si>
  <si>
    <t>1.boljši</t>
  </si>
  <si>
    <t>2.boljši</t>
  </si>
  <si>
    <t>3.boljši</t>
  </si>
  <si>
    <t>BIB</t>
  </si>
  <si>
    <t>Lara</t>
  </si>
  <si>
    <t>Nik</t>
  </si>
  <si>
    <t>Matic</t>
  </si>
  <si>
    <t>David</t>
  </si>
  <si>
    <t>Liam</t>
  </si>
  <si>
    <t>Jošt</t>
  </si>
  <si>
    <t>Ime</t>
  </si>
  <si>
    <t>Priimek</t>
  </si>
  <si>
    <t>Deklice 1. in 2. razred - Letnik 2017,2018 - šolske</t>
  </si>
  <si>
    <t>Deklice 1. in 2. razred - Letnik 2017,2018 - klubske</t>
  </si>
  <si>
    <t>Katarina</t>
  </si>
  <si>
    <t>Neli</t>
  </si>
  <si>
    <t>Petrič</t>
  </si>
  <si>
    <t>Dečki 1. in 2. razred - Letnik 2017, 2018 - šolski</t>
  </si>
  <si>
    <t>Dečki 1. in 2. razred - Letnik 2017,2018 - klubski</t>
  </si>
  <si>
    <t>Deklice 3. in 4. razred - Letnik 2015, 2016 - šolske</t>
  </si>
  <si>
    <t>Deklice 3. in 4. razred - Letnik 2015, 2016 - klubske</t>
  </si>
  <si>
    <t>Dečki 3. in 4. razred - Letnik 2015, 2016 - šolski</t>
  </si>
  <si>
    <t>Dečki 3. in 4. razred - Letnik 2015, 2016 - klubski</t>
  </si>
  <si>
    <t>Eva</t>
  </si>
  <si>
    <t>Julija</t>
  </si>
  <si>
    <t>Luka</t>
  </si>
  <si>
    <t>ANŽE</t>
  </si>
  <si>
    <t>NIK</t>
  </si>
  <si>
    <t>NACE</t>
  </si>
  <si>
    <t>LOVRO</t>
  </si>
  <si>
    <t>MATIJA</t>
  </si>
  <si>
    <t>Oskar</t>
  </si>
  <si>
    <t>letnik</t>
  </si>
  <si>
    <t>OSNOVNA ŠOLA GABROVKA - DOLE</t>
  </si>
  <si>
    <t>šolski/klubski</t>
  </si>
  <si>
    <t>OSNOVNA ŠOLA BLAŽA ARNIČA LUČE</t>
  </si>
  <si>
    <t>KLADNIK</t>
  </si>
  <si>
    <t>Domen</t>
  </si>
  <si>
    <t xml:space="preserve"> Baš</t>
  </si>
  <si>
    <t>OSNOVNA ŠOLA TONETA OKROGARJA</t>
  </si>
  <si>
    <t>VOLER</t>
  </si>
  <si>
    <t>MAKS</t>
  </si>
  <si>
    <t>KOSMAČ</t>
  </si>
  <si>
    <t>Vrbek</t>
  </si>
  <si>
    <t>OSNOVNA ŠOLA ŠMARTNO NA POHORJU</t>
  </si>
  <si>
    <t>Timon</t>
  </si>
  <si>
    <t>Bovha</t>
  </si>
  <si>
    <t>OSNOVNA ŠOLA GORICA VELENJE</t>
  </si>
  <si>
    <t>Marcel</t>
  </si>
  <si>
    <t>Feguš</t>
  </si>
  <si>
    <t>Žak</t>
  </si>
  <si>
    <t xml:space="preserve">Razgoršek </t>
  </si>
  <si>
    <t>OSNOVNA ŠOLA ŠALEK VELENJE</t>
  </si>
  <si>
    <t>Luc</t>
  </si>
  <si>
    <t>Živic</t>
  </si>
  <si>
    <t>OSNOVNA ŠOLA LIVADA VELENJE</t>
  </si>
  <si>
    <t>Juršič</t>
  </si>
  <si>
    <t>Gal</t>
  </si>
  <si>
    <t>Smogavec</t>
  </si>
  <si>
    <t>OSNOVNA ŠOLA PARTIZANSKA BOLNIŠNICA JESEN TINJE</t>
  </si>
  <si>
    <t>borišek</t>
  </si>
  <si>
    <t>BINE</t>
  </si>
  <si>
    <t>PRODNIK</t>
  </si>
  <si>
    <t>KUMER</t>
  </si>
  <si>
    <t>ALEŠ</t>
  </si>
  <si>
    <t>ŠTIFTAR</t>
  </si>
  <si>
    <t>OSNOVNA ŠOLA IVANA KAVČIČA</t>
  </si>
  <si>
    <t>Vran</t>
  </si>
  <si>
    <t>Žunter</t>
  </si>
  <si>
    <t>OSNOVNA ŠOLA LJUBNO OB SAVINJI</t>
  </si>
  <si>
    <t>Gracej</t>
  </si>
  <si>
    <t>Povše</t>
  </si>
  <si>
    <t>JOHAN</t>
  </si>
  <si>
    <t>VRŠNIK</t>
  </si>
  <si>
    <t>TINE</t>
  </si>
  <si>
    <t>ŽIBOVT</t>
  </si>
  <si>
    <t>ROSC</t>
  </si>
  <si>
    <t>TAI</t>
  </si>
  <si>
    <t>MATJAŽ</t>
  </si>
  <si>
    <t>LUKA</t>
  </si>
  <si>
    <t>FUNTEK</t>
  </si>
  <si>
    <t>TOSTOVRŠNIK</t>
  </si>
  <si>
    <t>Žerko</t>
  </si>
  <si>
    <t>Taj</t>
  </si>
  <si>
    <t>Borštnar</t>
  </si>
  <si>
    <t>Jon</t>
  </si>
  <si>
    <t>Rozman</t>
  </si>
  <si>
    <t>Ocepek</t>
  </si>
  <si>
    <t>VITA</t>
  </si>
  <si>
    <t>ELA</t>
  </si>
  <si>
    <t>Lina</t>
  </si>
  <si>
    <t>Mandl</t>
  </si>
  <si>
    <t>Šinkovec</t>
  </si>
  <si>
    <t>OSNOVNA ŠOLA JURIJA VEGE</t>
  </si>
  <si>
    <t>BRINA</t>
  </si>
  <si>
    <t>STRMČNIK</t>
  </si>
  <si>
    <t>LANA</t>
  </si>
  <si>
    <t>FIRŠT ŠTIFTAR</t>
  </si>
  <si>
    <t>Izabela</t>
  </si>
  <si>
    <t>Velam</t>
  </si>
  <si>
    <t>Blažka</t>
  </si>
  <si>
    <t>Orešnik</t>
  </si>
  <si>
    <t>Iva</t>
  </si>
  <si>
    <t>Gorogranc</t>
  </si>
  <si>
    <t>Koren</t>
  </si>
  <si>
    <t>Tesa</t>
  </si>
  <si>
    <t>Komplet</t>
  </si>
  <si>
    <t>OSNOVNA ŠOLA VOJNIK</t>
  </si>
  <si>
    <t>MLAČNIK</t>
  </si>
  <si>
    <t>Gabriela</t>
  </si>
  <si>
    <t>Mrkonjić</t>
  </si>
  <si>
    <t>MELANIJA</t>
  </si>
  <si>
    <t>KLEMENŠEK</t>
  </si>
  <si>
    <t>JERCA</t>
  </si>
  <si>
    <t>SUHODOLNIK</t>
  </si>
  <si>
    <t>MIJA</t>
  </si>
  <si>
    <t>OBOJNIK</t>
  </si>
  <si>
    <t>NEJA</t>
  </si>
  <si>
    <t>Kaja</t>
  </si>
  <si>
    <t>Ramšak</t>
  </si>
  <si>
    <t>Praprotnik</t>
  </si>
  <si>
    <t>Evaggelia</t>
  </si>
  <si>
    <t>Pappas</t>
  </si>
  <si>
    <t>Ela</t>
  </si>
  <si>
    <t>DRŽAVNO PRVENSTVO V SMUČARSKIH SKOKIH Z ALPSKIMI SMUČMI ZA OSNOVNE ŠOLE   
PLANICA 13.02.2025</t>
  </si>
  <si>
    <t>Organizator: SSK BOHINJ</t>
  </si>
  <si>
    <t>DRŽAVNO PRVENSTVO V SMUČARSKIH SKOKIH Z ALPSKIMI SMUČMI ZA OSNOVNE ŠOLE PLANICA 12.02.2025</t>
  </si>
  <si>
    <t>DRŽAVNO PRVENSTVO V SMUČARSKIH SKOKIH Z ALPSKIMI SMUČMI ZA OSNOVNE ŠOLE   
PLANICA 13.2.2025</t>
  </si>
  <si>
    <t>DRŽAVNO PRVENSTVO V SMUČARSKIH SKOKIH Z ALPSKIMI SMUČMI ZA OSNOVNE ŠOLE   
Velenje: 04.02.2025</t>
  </si>
  <si>
    <t>PLANICA 13.02.2025</t>
  </si>
  <si>
    <t>DRŽAVNO PRVENSTVO V SMUČARSKIH SKOKIH Z ALPSKIMI SMUČMI ZA OSNOVNE ŠOLE PLANICA 13.02.2025</t>
  </si>
  <si>
    <t>Tin</t>
  </si>
  <si>
    <t>Kogoj</t>
  </si>
  <si>
    <t>OSNOVNA ŠOLA POLJANE, 4223 POLJANE</t>
  </si>
  <si>
    <t>Mencinger</t>
  </si>
  <si>
    <t>OSNOVNA ŠOLA DR. JANEZA MENCINGERJA BOHINJSKA BISTRICA</t>
  </si>
  <si>
    <t>Žiga</t>
  </si>
  <si>
    <t>Vesel</t>
  </si>
  <si>
    <t>Guna</t>
  </si>
  <si>
    <t>OSNOVNA ŠOLA KRIŽE</t>
  </si>
  <si>
    <t>Izidor</t>
  </si>
  <si>
    <t>Zakrajšek</t>
  </si>
  <si>
    <t>OSNOVNA ŠOLA TRZIN</t>
  </si>
  <si>
    <t>Berzelak</t>
  </si>
  <si>
    <t>OSNOVNA ŠOLA ROVTE</t>
  </si>
  <si>
    <t>Jan</t>
  </si>
  <si>
    <t>Pivk</t>
  </si>
  <si>
    <t>Arhar</t>
  </si>
  <si>
    <t>Čadež</t>
  </si>
  <si>
    <t>Tadej</t>
  </si>
  <si>
    <t>Bogataj</t>
  </si>
  <si>
    <t>Valentin</t>
  </si>
  <si>
    <t>Majcen Inacijo</t>
  </si>
  <si>
    <t>Osnovna šola n. h. Maksa Pečarja</t>
  </si>
  <si>
    <t>Lovro</t>
  </si>
  <si>
    <t>Kermavner</t>
  </si>
  <si>
    <t>Jaka</t>
  </si>
  <si>
    <t>Stergar</t>
  </si>
  <si>
    <t>OSNOVNA ŠOLA DOB</t>
  </si>
  <si>
    <t>yuki</t>
  </si>
  <si>
    <t>vrtačnik</t>
  </si>
  <si>
    <t>Aljoša</t>
  </si>
  <si>
    <t>Pintar</t>
  </si>
  <si>
    <t>Filip Noe</t>
  </si>
  <si>
    <t>Eržen</t>
  </si>
  <si>
    <t>Škerjanec</t>
  </si>
  <si>
    <t>Voranc</t>
  </si>
  <si>
    <t>Rogelj</t>
  </si>
  <si>
    <t>FILIP</t>
  </si>
  <si>
    <t>KOGEJ</t>
  </si>
  <si>
    <t>OSNOVNA ŠOLA ŽIRI</t>
  </si>
  <si>
    <t>MATIC</t>
  </si>
  <si>
    <t xml:space="preserve">Finn Jeovane  </t>
  </si>
  <si>
    <t>Nejc</t>
  </si>
  <si>
    <t>Albreht</t>
  </si>
  <si>
    <t>Urh</t>
  </si>
  <si>
    <t>Tršar</t>
  </si>
  <si>
    <t>Aljaž</t>
  </si>
  <si>
    <t>Trpin</t>
  </si>
  <si>
    <t>Staš</t>
  </si>
  <si>
    <t>Nartnik</t>
  </si>
  <si>
    <t>Mulec</t>
  </si>
  <si>
    <t>OSNOVNA ŠOLA KOSEZE</t>
  </si>
  <si>
    <t>Erik</t>
  </si>
  <si>
    <t>Škerjanc</t>
  </si>
  <si>
    <t>OSNOVNA ŠOLA PRESKA</t>
  </si>
  <si>
    <t>Polak</t>
  </si>
  <si>
    <t>Lenart</t>
  </si>
  <si>
    <t>Anej</t>
  </si>
  <si>
    <t>Boštjančič</t>
  </si>
  <si>
    <t>OSNOVNA ŠOLA BISTRICA</t>
  </si>
  <si>
    <t>Mally Lamovšek</t>
  </si>
  <si>
    <t>OSNOVNA ŠOLA ŠENTVID</t>
  </si>
  <si>
    <t>Maximilian Lucas</t>
  </si>
  <si>
    <t>Jager</t>
  </si>
  <si>
    <t>Klemen</t>
  </si>
  <si>
    <t>Miklavčič</t>
  </si>
  <si>
    <t>Zajc</t>
  </si>
  <si>
    <t>Barič</t>
  </si>
  <si>
    <t>Medved</t>
  </si>
  <si>
    <t>OSNOVNA ŠOLA VRHOVCI</t>
  </si>
  <si>
    <t>Mežnar</t>
  </si>
  <si>
    <t>OSNOVNA ŠOLA TRŽIČ</t>
  </si>
  <si>
    <t>Izak</t>
  </si>
  <si>
    <t>Kunc</t>
  </si>
  <si>
    <t>Logar</t>
  </si>
  <si>
    <t>Ambrož</t>
  </si>
  <si>
    <t>Vrbovšek</t>
  </si>
  <si>
    <t>Ažbe</t>
  </si>
  <si>
    <t>Peterka Vilar</t>
  </si>
  <si>
    <t>Alič</t>
  </si>
  <si>
    <t>Larisi</t>
  </si>
  <si>
    <t>OSNOVNA ŠOLA GORJE</t>
  </si>
  <si>
    <t>Janez</t>
  </si>
  <si>
    <t>ŽAKELJ</t>
  </si>
  <si>
    <t>ŠPIK</t>
  </si>
  <si>
    <t>ERZNOŽNIK</t>
  </si>
  <si>
    <t>GAL</t>
  </si>
  <si>
    <t>NOVAK</t>
  </si>
  <si>
    <t>VID</t>
  </si>
  <si>
    <t>PINTAR</t>
  </si>
  <si>
    <t>TRČEK</t>
  </si>
  <si>
    <t xml:space="preserve">Šinkovec </t>
  </si>
  <si>
    <t>Reven</t>
  </si>
  <si>
    <t>Leskovec</t>
  </si>
  <si>
    <t>Tavčar</t>
  </si>
  <si>
    <t>Tristan</t>
  </si>
  <si>
    <t>Martin</t>
  </si>
  <si>
    <t>Petrovčič</t>
  </si>
  <si>
    <t>Tomaž</t>
  </si>
  <si>
    <t>Šturm</t>
  </si>
  <si>
    <t>Novšak Janković</t>
  </si>
  <si>
    <t>Timotej</t>
  </si>
  <si>
    <t xml:space="preserve">Gmajnar </t>
  </si>
  <si>
    <t>Vito</t>
  </si>
  <si>
    <t>Prestor</t>
  </si>
  <si>
    <t>OSNOVNA ŠOLA BREZOVICA PRI LJUBLJANI</t>
  </si>
  <si>
    <t>Miha</t>
  </si>
  <si>
    <t>Lipovšek</t>
  </si>
  <si>
    <t>WALDORFSKA ŠOLA LJUBLJANA</t>
  </si>
  <si>
    <t>Fabbro</t>
  </si>
  <si>
    <t>Vesna</t>
  </si>
  <si>
    <t>inja</t>
  </si>
  <si>
    <t>Hana</t>
  </si>
  <si>
    <t>EVA</t>
  </si>
  <si>
    <t xml:space="preserve">Mikelj </t>
  </si>
  <si>
    <t>Rejc</t>
  </si>
  <si>
    <t>Nina</t>
  </si>
  <si>
    <t xml:space="preserve">Hladnik </t>
  </si>
  <si>
    <t>Vida</t>
  </si>
  <si>
    <t>Naomi</t>
  </si>
  <si>
    <t>Tušek</t>
  </si>
  <si>
    <t>Meta</t>
  </si>
  <si>
    <t>Podbevšek</t>
  </si>
  <si>
    <t>Nika</t>
  </si>
  <si>
    <t>Hudobivnik</t>
  </si>
  <si>
    <t>Taja</t>
  </si>
  <si>
    <t>Jurkovič Kavčič</t>
  </si>
  <si>
    <t>AJDA</t>
  </si>
  <si>
    <t>MLINAR</t>
  </si>
  <si>
    <t>PREZELJ</t>
  </si>
  <si>
    <t xml:space="preserve">Sophie Jeovania  </t>
  </si>
  <si>
    <t>Mija</t>
  </si>
  <si>
    <t>Ugovšek</t>
  </si>
  <si>
    <t>Ajda</t>
  </si>
  <si>
    <t>Hvala</t>
  </si>
  <si>
    <t>Lukan</t>
  </si>
  <si>
    <t>Evelin</t>
  </si>
  <si>
    <t>Jereb</t>
  </si>
  <si>
    <t>Anžič Stepančič</t>
  </si>
  <si>
    <t>Lajevec</t>
  </si>
  <si>
    <t>METKA</t>
  </si>
  <si>
    <t>Tinkara</t>
  </si>
  <si>
    <t>Koprivc</t>
  </si>
  <si>
    <t>Anika</t>
  </si>
  <si>
    <t>Treven</t>
  </si>
  <si>
    <t>Vita</t>
  </si>
  <si>
    <t>Hladnik</t>
  </si>
  <si>
    <t>Agata</t>
  </si>
  <si>
    <t>Daša</t>
  </si>
  <si>
    <t xml:space="preserve">Zabret </t>
  </si>
  <si>
    <t>Manca</t>
  </si>
  <si>
    <t>Žmitek</t>
  </si>
  <si>
    <t>Maša</t>
  </si>
  <si>
    <t>Krek</t>
  </si>
  <si>
    <t>Karin</t>
  </si>
  <si>
    <t>Jakopič</t>
  </si>
  <si>
    <t>Katjuša</t>
  </si>
  <si>
    <t>Kikel</t>
  </si>
  <si>
    <t>Viktorija</t>
  </si>
  <si>
    <t>Konič</t>
  </si>
  <si>
    <t>Naja</t>
  </si>
  <si>
    <t>APAT</t>
  </si>
  <si>
    <t>OSNOVNA ŠOLA MIHE PINTARJA TOLEDA, VELENJE</t>
  </si>
  <si>
    <t>LARA</t>
  </si>
  <si>
    <t>JEVŠNIK</t>
  </si>
  <si>
    <t>TAMARA</t>
  </si>
  <si>
    <t>KLEMENČIČ</t>
  </si>
  <si>
    <t>Filipan</t>
  </si>
  <si>
    <t>Zala</t>
  </si>
  <si>
    <t>Ana</t>
  </si>
  <si>
    <t>Iskra</t>
  </si>
  <si>
    <t>Tajda</t>
  </si>
  <si>
    <t>Resman</t>
  </si>
  <si>
    <t>Bence</t>
  </si>
  <si>
    <t>Klofutar</t>
  </si>
  <si>
    <t>Štefe</t>
  </si>
  <si>
    <t>KLUBSKI OTROCI</t>
  </si>
  <si>
    <t>ŠOLSKI OTROCI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</si>
</sst>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3" fillId="7" borderId="0" applyNumberFormat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1" fillId="5" borderId="1" xfId="0" applyFont="1" applyFill="1" applyBorder="1"/>
    <xf numFmtId="0" fontId="0" fillId="4" borderId="1" xfId="0" applyFill="1" applyBorder="1"/>
    <xf numFmtId="0" fontId="0" fillId="0" borderId="1" xfId="0" applyBorder="1"/>
    <xf numFmtId="0" fontId="6" fillId="0" borderId="1" xfId="0" applyFont="1" applyBorder="1"/>
    <xf numFmtId="0" fontId="0" fillId="0" borderId="9" xfId="0" applyBorder="1"/>
    <xf numFmtId="0" fontId="1" fillId="5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6" fillId="0" borderId="6" xfId="0" applyFont="1" applyBorder="1"/>
    <xf numFmtId="0" fontId="6" fillId="0" borderId="7" xfId="0" applyFont="1" applyBorder="1"/>
    <xf numFmtId="0" fontId="0" fillId="4" borderId="6" xfId="0" applyFill="1" applyBorder="1"/>
    <xf numFmtId="0" fontId="10" fillId="0" borderId="0" xfId="0" applyFont="1"/>
    <xf numFmtId="0" fontId="0" fillId="0" borderId="3" xfId="0" applyBorder="1"/>
    <xf numFmtId="0" fontId="0" fillId="2" borderId="0" xfId="0" applyFill="1"/>
    <xf numFmtId="0" fontId="0" fillId="4" borderId="8" xfId="0" applyFill="1" applyBorder="1"/>
    <xf numFmtId="0" fontId="0" fillId="4" borderId="9" xfId="0" applyFill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9" fillId="6" borderId="20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22" xfId="0" applyBorder="1"/>
    <xf numFmtId="0" fontId="0" fillId="0" borderId="23" xfId="0" applyBorder="1"/>
    <xf numFmtId="0" fontId="11" fillId="0" borderId="0" xfId="0" applyFont="1" applyAlignment="1">
      <alignment vertical="center"/>
    </xf>
    <xf numFmtId="0" fontId="5" fillId="2" borderId="15" xfId="0" applyFont="1" applyFill="1" applyBorder="1" applyAlignment="1">
      <alignment vertical="center"/>
    </xf>
    <xf numFmtId="0" fontId="0" fillId="0" borderId="5" xfId="0" applyBorder="1"/>
    <xf numFmtId="0" fontId="12" fillId="2" borderId="20" xfId="0" applyFont="1" applyFill="1" applyBorder="1" applyAlignment="1">
      <alignment vertical="center"/>
    </xf>
    <xf numFmtId="0" fontId="0" fillId="0" borderId="7" xfId="0" applyBorder="1"/>
    <xf numFmtId="0" fontId="6" fillId="0" borderId="0" xfId="0" applyFont="1"/>
    <xf numFmtId="0" fontId="8" fillId="0" borderId="6" xfId="0" applyFont="1" applyBorder="1" applyAlignment="1">
      <alignment horizontal="center"/>
    </xf>
    <xf numFmtId="0" fontId="6" fillId="0" borderId="24" xfId="0" applyFont="1" applyBorder="1"/>
    <xf numFmtId="0" fontId="4" fillId="2" borderId="17" xfId="0" applyFont="1" applyFill="1" applyBorder="1"/>
    <xf numFmtId="0" fontId="2" fillId="2" borderId="18" xfId="0" applyFont="1" applyFill="1" applyBorder="1"/>
    <xf numFmtId="0" fontId="8" fillId="0" borderId="8" xfId="0" applyFont="1" applyBorder="1" applyAlignment="1">
      <alignment horizontal="center"/>
    </xf>
    <xf numFmtId="0" fontId="0" fillId="0" borderId="10" xfId="0" applyBorder="1"/>
    <xf numFmtId="0" fontId="6" fillId="0" borderId="6" xfId="2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0" borderId="24" xfId="0" applyBorder="1"/>
    <xf numFmtId="0" fontId="0" fillId="0" borderId="27" xfId="0" applyBorder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Alignment="1">
      <alignment vertical="center" wrapText="1"/>
    </xf>
    <xf numFmtId="0" fontId="2" fillId="2" borderId="18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1" xfId="0" applyFill="1" applyBorder="1"/>
    <xf numFmtId="0" fontId="0" fillId="0" borderId="7" xfId="0" applyFill="1" applyBorder="1"/>
    <xf numFmtId="0" fontId="0" fillId="0" borderId="6" xfId="0" applyBorder="1"/>
    <xf numFmtId="0" fontId="0" fillId="0" borderId="8" xfId="0" applyBorder="1"/>
    <xf numFmtId="0" fontId="0" fillId="0" borderId="9" xfId="0" applyFill="1" applyBorder="1"/>
    <xf numFmtId="0" fontId="0" fillId="0" borderId="10" xfId="0" applyFill="1" applyBorder="1"/>
    <xf numFmtId="0" fontId="0" fillId="4" borderId="25" xfId="0" applyFill="1" applyBorder="1"/>
    <xf numFmtId="0" fontId="0" fillId="4" borderId="26" xfId="0" applyFill="1" applyBorder="1"/>
    <xf numFmtId="0" fontId="2" fillId="0" borderId="1" xfId="0" applyFont="1" applyBorder="1"/>
    <xf numFmtId="0" fontId="2" fillId="0" borderId="2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5" fillId="0" borderId="24" xfId="0" applyFont="1" applyBorder="1" applyAlignment="1">
      <alignment horizontal="center"/>
    </xf>
    <xf numFmtId="0" fontId="14" fillId="0" borderId="24" xfId="0" applyFont="1" applyBorder="1"/>
    <xf numFmtId="0" fontId="1" fillId="0" borderId="5" xfId="0" applyFont="1" applyBorder="1"/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3" borderId="28" xfId="0" applyFill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8" fillId="0" borderId="0" xfId="0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0" fillId="0" borderId="30" xfId="0" applyFill="1" applyBorder="1"/>
    <xf numFmtId="0" fontId="8" fillId="0" borderId="30" xfId="0" applyFont="1" applyFill="1" applyBorder="1" applyAlignment="1">
      <alignment horizontal="center"/>
    </xf>
    <xf numFmtId="0" fontId="0" fillId="5" borderId="0" xfId="0" applyFill="1"/>
    <xf numFmtId="0" fontId="0" fillId="2" borderId="5" xfId="0" applyFill="1" applyBorder="1"/>
    <xf numFmtId="0" fontId="1" fillId="2" borderId="0" xfId="0" applyFont="1" applyFill="1"/>
    <xf numFmtId="0" fontId="14" fillId="2" borderId="24" xfId="0" applyFont="1" applyFill="1" applyBorder="1"/>
    <xf numFmtId="0" fontId="8" fillId="0" borderId="6" xfId="0" applyFont="1" applyBorder="1"/>
    <xf numFmtId="0" fontId="8" fillId="6" borderId="6" xfId="0" applyFont="1" applyFill="1" applyBorder="1" applyAlignment="1">
      <alignment horizontal="center"/>
    </xf>
    <xf numFmtId="0" fontId="1" fillId="6" borderId="0" xfId="0" applyFont="1" applyFill="1"/>
    <xf numFmtId="0" fontId="8" fillId="2" borderId="8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0" fillId="2" borderId="8" xfId="0" applyFill="1" applyBorder="1"/>
    <xf numFmtId="0" fontId="0" fillId="2" borderId="26" xfId="0" applyFill="1" applyBorder="1"/>
    <xf numFmtId="0" fontId="0" fillId="0" borderId="0" xfId="0" applyBorder="1"/>
    <xf numFmtId="0" fontId="4" fillId="2" borderId="16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wrapText="1"/>
    </xf>
    <xf numFmtId="0" fontId="0" fillId="3" borderId="29" xfId="0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0" fillId="0" borderId="24" xfId="0" applyFill="1" applyBorder="1"/>
    <xf numFmtId="0" fontId="0" fillId="0" borderId="0" xfId="0" applyFill="1"/>
    <xf numFmtId="0" fontId="0" fillId="0" borderId="8" xfId="0" applyFill="1" applyBorder="1"/>
    <xf numFmtId="0" fontId="0" fillId="0" borderId="5" xfId="0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0" fillId="0" borderId="26" xfId="0" applyFill="1" applyBorder="1"/>
    <xf numFmtId="0" fontId="8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1" xfId="0" applyFont="1" applyFill="1" applyBorder="1"/>
    <xf numFmtId="0" fontId="6" fillId="0" borderId="7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7" xfId="0" applyFont="1" applyFill="1" applyBorder="1"/>
    <xf numFmtId="0" fontId="0" fillId="0" borderId="6" xfId="0" applyFill="1" applyBorder="1"/>
    <xf numFmtId="0" fontId="0" fillId="0" borderId="25" xfId="0" applyFill="1" applyBorder="1"/>
    <xf numFmtId="0" fontId="15" fillId="0" borderId="24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6" fillId="0" borderId="24" xfId="0" applyFont="1" applyFill="1" applyBorder="1"/>
    <xf numFmtId="0" fontId="6" fillId="0" borderId="0" xfId="0" applyFont="1" applyFill="1"/>
    <xf numFmtId="0" fontId="1" fillId="0" borderId="0" xfId="0" applyFont="1" applyFill="1"/>
    <xf numFmtId="0" fontId="0" fillId="0" borderId="7" xfId="0" applyFill="1" applyBorder="1" applyAlignment="1">
      <alignment wrapText="1"/>
    </xf>
    <xf numFmtId="0" fontId="0" fillId="0" borderId="22" xfId="0" applyFill="1" applyBorder="1"/>
    <xf numFmtId="0" fontId="8" fillId="0" borderId="8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</cellXfs>
  <cellStyles count="3">
    <cellStyle name="Navadno" xfId="0" builtinId="0"/>
    <cellStyle name="Navadno 2" xfId="1"/>
    <cellStyle name="Slabo" xfId="2" builtinId="27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150019</xdr:colOff>
      <xdr:row>3</xdr:row>
      <xdr:rowOff>21290</xdr:rowOff>
    </xdr:from>
    <xdr:to>
      <xdr:col>9</xdr:col>
      <xdr:colOff>135172</xdr:colOff>
      <xdr:row>5</xdr:row>
      <xdr:rowOff>169021</xdr:rowOff>
    </xdr:to>
    <xdr:pic>
      <xdr:nvPicPr>
        <xdr:cNvPr id="8" name="Picture 2" descr="SLOSKI_SZS">
          <a:extLst>
            <a:ext uri="{FF2B5EF4-FFF2-40B4-BE49-F238E27FC236}">
              <a16:creationId xmlns:a16="http://schemas.microsoft.com/office/drawing/2014/main" xmlns="" id="{A0EAA157-EDF7-437D-9250-756C63572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7548" y="1029819"/>
          <a:ext cx="1531565" cy="573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404812</xdr:colOff>
      <xdr:row>2</xdr:row>
      <xdr:rowOff>181395</xdr:rowOff>
    </xdr:from>
    <xdr:to>
      <xdr:col>12</xdr:col>
      <xdr:colOff>282809</xdr:colOff>
      <xdr:row>6</xdr:row>
      <xdr:rowOff>28995</xdr:rowOff>
    </xdr:to>
    <xdr:pic>
      <xdr:nvPicPr>
        <xdr:cNvPr id="9" name="Picture 1" descr="logo + znak">
          <a:extLst>
            <a:ext uri="{FF2B5EF4-FFF2-40B4-BE49-F238E27FC236}">
              <a16:creationId xmlns:a16="http://schemas.microsoft.com/office/drawing/2014/main" xmlns="" id="{6925F5F9-F2D9-411A-A9C7-9BFA51318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04224" y="999424"/>
          <a:ext cx="908938" cy="665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168089</xdr:colOff>
      <xdr:row>4</xdr:row>
      <xdr:rowOff>2752</xdr:rowOff>
    </xdr:from>
    <xdr:to>
      <xdr:col>16</xdr:col>
      <xdr:colOff>181163</xdr:colOff>
      <xdr:row>7</xdr:row>
      <xdr:rowOff>40764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1564" y="1231477"/>
          <a:ext cx="1108449" cy="6380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165892</xdr:colOff>
      <xdr:row>3</xdr:row>
      <xdr:rowOff>53974</xdr:rowOff>
    </xdr:from>
    <xdr:to>
      <xdr:col>8</xdr:col>
      <xdr:colOff>194468</xdr:colOff>
      <xdr:row>5</xdr:row>
      <xdr:rowOff>198437</xdr:rowOff>
    </xdr:to>
    <xdr:pic>
      <xdr:nvPicPr>
        <xdr:cNvPr id="8" name="Picture 2" descr="SLOSKI_SZS">
          <a:extLst>
            <a:ext uri="{FF2B5EF4-FFF2-40B4-BE49-F238E27FC236}">
              <a16:creationId xmlns:a16="http://schemas.microsoft.com/office/drawing/2014/main" xmlns="" id="{EC9D4828-7CEF-4753-B130-9126D1E1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2330" y="1062037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261937</xdr:colOff>
      <xdr:row>2</xdr:row>
      <xdr:rowOff>146844</xdr:rowOff>
    </xdr:from>
    <xdr:to>
      <xdr:col>11</xdr:col>
      <xdr:colOff>135732</xdr:colOff>
      <xdr:row>5</xdr:row>
      <xdr:rowOff>192882</xdr:rowOff>
    </xdr:to>
    <xdr:pic>
      <xdr:nvPicPr>
        <xdr:cNvPr id="9" name="Picture 1" descr="logo + znak">
          <a:extLst>
            <a:ext uri="{FF2B5EF4-FFF2-40B4-BE49-F238E27FC236}">
              <a16:creationId xmlns:a16="http://schemas.microsoft.com/office/drawing/2014/main" xmlns="" id="{147989F3-FAF1-4FF5-8853-35710BC87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4500" y="964407"/>
          <a:ext cx="90567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261937</xdr:colOff>
      <xdr:row>3</xdr:row>
      <xdr:rowOff>149705</xdr:rowOff>
    </xdr:from>
    <xdr:to>
      <xdr:col>16</xdr:col>
      <xdr:colOff>119062</xdr:colOff>
      <xdr:row>6</xdr:row>
      <xdr:rowOff>78894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8312" y="1159355"/>
          <a:ext cx="952500" cy="5483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441370</xdr:colOff>
      <xdr:row>3</xdr:row>
      <xdr:rowOff>166966</xdr:rowOff>
    </xdr:from>
    <xdr:to>
      <xdr:col>9</xdr:col>
      <xdr:colOff>426524</xdr:colOff>
      <xdr:row>6</xdr:row>
      <xdr:rowOff>112991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xmlns="" id="{7DA06F8E-256F-4506-BAA6-87FC3F81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3470" y="1176616"/>
          <a:ext cx="1528204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382400</xdr:colOff>
      <xdr:row>3</xdr:row>
      <xdr:rowOff>91749</xdr:rowOff>
    </xdr:from>
    <xdr:to>
      <xdr:col>12</xdr:col>
      <xdr:colOff>260397</xdr:colOff>
      <xdr:row>6</xdr:row>
      <xdr:rowOff>129849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xmlns="" id="{7BDE1F1C-672A-48B9-807C-9A7C8F80E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1900" y="1101399"/>
          <a:ext cx="90669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44824</xdr:colOff>
      <xdr:row>3</xdr:row>
      <xdr:rowOff>156894</xdr:rowOff>
    </xdr:from>
    <xdr:to>
      <xdr:col>16</xdr:col>
      <xdr:colOff>66675</xdr:colOff>
      <xdr:row>7</xdr:row>
      <xdr:rowOff>71214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9224" y="1023669"/>
          <a:ext cx="1241051" cy="714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173832</xdr:colOff>
      <xdr:row>3</xdr:row>
      <xdr:rowOff>4542</xdr:rowOff>
    </xdr:from>
    <xdr:to>
      <xdr:col>9</xdr:col>
      <xdr:colOff>95252</xdr:colOff>
      <xdr:row>5</xdr:row>
      <xdr:rowOff>126998</xdr:rowOff>
    </xdr:to>
    <xdr:pic>
      <xdr:nvPicPr>
        <xdr:cNvPr id="5" name="Picture 2" descr="SLOSKI_SZS">
          <a:extLst>
            <a:ext uri="{FF2B5EF4-FFF2-40B4-BE49-F238E27FC236}">
              <a16:creationId xmlns:a16="http://schemas.microsoft.com/office/drawing/2014/main" xmlns="" id="{F27CCACE-1C7D-4335-97C3-7FB1B2BC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5020" y="1012605"/>
          <a:ext cx="1469232" cy="543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7938</xdr:colOff>
      <xdr:row>3</xdr:row>
      <xdr:rowOff>15875</xdr:rowOff>
    </xdr:from>
    <xdr:to>
      <xdr:col>11</xdr:col>
      <xdr:colOff>315635</xdr:colOff>
      <xdr:row>5</xdr:row>
      <xdr:rowOff>192882</xdr:rowOff>
    </xdr:to>
    <xdr:pic>
      <xdr:nvPicPr>
        <xdr:cNvPr id="6" name="Picture 1" descr="logo + znak">
          <a:extLst>
            <a:ext uri="{FF2B5EF4-FFF2-40B4-BE49-F238E27FC236}">
              <a16:creationId xmlns:a16="http://schemas.microsoft.com/office/drawing/2014/main" xmlns="" id="{E572792A-CD32-4742-94D4-9E4AF500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92876" y="1023938"/>
          <a:ext cx="823634" cy="597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182563</xdr:colOff>
      <xdr:row>3</xdr:row>
      <xdr:rowOff>138144</xdr:rowOff>
    </xdr:from>
    <xdr:to>
      <xdr:col>16</xdr:col>
      <xdr:colOff>198438</xdr:colOff>
      <xdr:row>6</xdr:row>
      <xdr:rowOff>158718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4663" y="1147794"/>
          <a:ext cx="1111250" cy="6396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xmlns="" id="{8349B66D-35AF-4002-B17F-16BFA5B51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81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xmlns="" id="{1A6DDD85-E9D5-466A-A394-28335E3C9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98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5" name="Picture 2" descr="SLOSKI_SZS">
          <a:extLst>
            <a:ext uri="{FF2B5EF4-FFF2-40B4-BE49-F238E27FC236}">
              <a16:creationId xmlns:a16="http://schemas.microsoft.com/office/drawing/2014/main" xmlns="" id="{033441EC-74CB-4319-831F-6995B2082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6" name="Picture 1" descr="logo + znak">
          <a:extLst>
            <a:ext uri="{FF2B5EF4-FFF2-40B4-BE49-F238E27FC236}">
              <a16:creationId xmlns:a16="http://schemas.microsoft.com/office/drawing/2014/main" xmlns="" id="{72122555-732E-47B7-A5BB-EF368996A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7" name="Picture 2" descr="SLOSKI_SZS">
          <a:extLst>
            <a:ext uri="{FF2B5EF4-FFF2-40B4-BE49-F238E27FC236}">
              <a16:creationId xmlns:a16="http://schemas.microsoft.com/office/drawing/2014/main" xmlns="" id="{2C108BD6-AFD9-4F02-9B9B-082114646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8" name="Picture 1" descr="logo + znak">
          <a:extLst>
            <a:ext uri="{FF2B5EF4-FFF2-40B4-BE49-F238E27FC236}">
              <a16:creationId xmlns:a16="http://schemas.microsoft.com/office/drawing/2014/main" xmlns="" id="{ACD9FE2C-2948-48C4-9D78-EF3F749FA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9" name="Picture 2" descr="SLOSKI_SZS">
          <a:extLst>
            <a:ext uri="{FF2B5EF4-FFF2-40B4-BE49-F238E27FC236}">
              <a16:creationId xmlns:a16="http://schemas.microsoft.com/office/drawing/2014/main" xmlns="" id="{F68E6E69-F959-4511-A68B-6F01F99BF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10" name="Picture 1" descr="logo + znak">
          <a:extLst>
            <a:ext uri="{FF2B5EF4-FFF2-40B4-BE49-F238E27FC236}">
              <a16:creationId xmlns:a16="http://schemas.microsoft.com/office/drawing/2014/main" xmlns="" id="{0E8A2390-CCE0-4400-97E5-26FBC534B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xmlns="" id="{D3888583-F139-4BD2-801E-ECBB9714E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81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xmlns="" id="{A122BAB5-27F9-4ED6-B12F-480F3EA3B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98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5" name="Picture 2" descr="SLOSKI_SZS">
          <a:extLst>
            <a:ext uri="{FF2B5EF4-FFF2-40B4-BE49-F238E27FC236}">
              <a16:creationId xmlns:a16="http://schemas.microsoft.com/office/drawing/2014/main" xmlns="" id="{526F3BE2-A32C-4A95-98AF-88CBC77AC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6" name="Picture 1" descr="logo + znak">
          <a:extLst>
            <a:ext uri="{FF2B5EF4-FFF2-40B4-BE49-F238E27FC236}">
              <a16:creationId xmlns:a16="http://schemas.microsoft.com/office/drawing/2014/main" xmlns="" id="{AACB98AD-33B9-4942-81D5-187C12587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7" name="Picture 2" descr="SLOSKI_SZS">
          <a:extLst>
            <a:ext uri="{FF2B5EF4-FFF2-40B4-BE49-F238E27FC236}">
              <a16:creationId xmlns:a16="http://schemas.microsoft.com/office/drawing/2014/main" xmlns="" id="{558226EA-5AD1-4869-9627-5F23B0C52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8" name="Picture 1" descr="logo + znak">
          <a:extLst>
            <a:ext uri="{FF2B5EF4-FFF2-40B4-BE49-F238E27FC236}">
              <a16:creationId xmlns:a16="http://schemas.microsoft.com/office/drawing/2014/main" xmlns="" id="{C4E005E1-85D4-4449-A4D6-3A26DDA7B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9" name="Picture 2" descr="SLOSKI_SZS">
          <a:extLst>
            <a:ext uri="{FF2B5EF4-FFF2-40B4-BE49-F238E27FC236}">
              <a16:creationId xmlns:a16="http://schemas.microsoft.com/office/drawing/2014/main" xmlns="" id="{30586126-62DF-4188-8BCA-0CDAF0A9E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10" name="Picture 1" descr="logo + znak">
          <a:extLst>
            <a:ext uri="{FF2B5EF4-FFF2-40B4-BE49-F238E27FC236}">
              <a16:creationId xmlns:a16="http://schemas.microsoft.com/office/drawing/2014/main" xmlns="" id="{EEE16916-C9E6-48F1-A494-B483B2870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183635</xdr:colOff>
      <xdr:row>3</xdr:row>
      <xdr:rowOff>144555</xdr:rowOff>
    </xdr:from>
    <xdr:to>
      <xdr:col>8</xdr:col>
      <xdr:colOff>90347</xdr:colOff>
      <xdr:row>6</xdr:row>
      <xdr:rowOff>90580</xdr:rowOff>
    </xdr:to>
    <xdr:pic>
      <xdr:nvPicPr>
        <xdr:cNvPr id="9" name="Picture 2" descr="SLOSKI_SZS">
          <a:extLst>
            <a:ext uri="{FF2B5EF4-FFF2-40B4-BE49-F238E27FC236}">
              <a16:creationId xmlns:a16="http://schemas.microsoft.com/office/drawing/2014/main" xmlns="" id="{CE002A12-5F68-4C9E-A389-2EAA85A1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694" y="1153084"/>
          <a:ext cx="1531565" cy="573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505665</xdr:colOff>
      <xdr:row>2</xdr:row>
      <xdr:rowOff>181395</xdr:rowOff>
    </xdr:from>
    <xdr:to>
      <xdr:col>10</xdr:col>
      <xdr:colOff>383661</xdr:colOff>
      <xdr:row>6</xdr:row>
      <xdr:rowOff>28995</xdr:rowOff>
    </xdr:to>
    <xdr:pic>
      <xdr:nvPicPr>
        <xdr:cNvPr id="10" name="Picture 1" descr="logo + znak">
          <a:extLst>
            <a:ext uri="{FF2B5EF4-FFF2-40B4-BE49-F238E27FC236}">
              <a16:creationId xmlns:a16="http://schemas.microsoft.com/office/drawing/2014/main" xmlns="" id="{0C3A3D67-A736-40BC-82F6-97D96DF1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4577" y="999424"/>
          <a:ext cx="908937" cy="665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100853</xdr:colOff>
      <xdr:row>3</xdr:row>
      <xdr:rowOff>191489</xdr:rowOff>
    </xdr:from>
    <xdr:to>
      <xdr:col>15</xdr:col>
      <xdr:colOff>537882</xdr:colOff>
      <xdr:row>6</xdr:row>
      <xdr:rowOff>120032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2503" y="1201139"/>
          <a:ext cx="951379" cy="54766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82783</xdr:colOff>
      <xdr:row>3</xdr:row>
      <xdr:rowOff>54908</xdr:rowOff>
    </xdr:from>
    <xdr:to>
      <xdr:col>9</xdr:col>
      <xdr:colOff>67936</xdr:colOff>
      <xdr:row>6</xdr:row>
      <xdr:rowOff>933</xdr:rowOff>
    </xdr:to>
    <xdr:pic>
      <xdr:nvPicPr>
        <xdr:cNvPr id="9" name="Picture 2" descr="SLOSKI_SZS">
          <a:extLst>
            <a:ext uri="{FF2B5EF4-FFF2-40B4-BE49-F238E27FC236}">
              <a16:creationId xmlns:a16="http://schemas.microsoft.com/office/drawing/2014/main" xmlns="" id="{8BFD0329-C84B-4D15-BE85-74CFE4DDD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0312" y="1063437"/>
          <a:ext cx="1531565" cy="573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483253</xdr:colOff>
      <xdr:row>2</xdr:row>
      <xdr:rowOff>102954</xdr:rowOff>
    </xdr:from>
    <xdr:to>
      <xdr:col>11</xdr:col>
      <xdr:colOff>361250</xdr:colOff>
      <xdr:row>5</xdr:row>
      <xdr:rowOff>152260</xdr:rowOff>
    </xdr:to>
    <xdr:pic>
      <xdr:nvPicPr>
        <xdr:cNvPr id="10" name="Picture 1" descr="logo + znak">
          <a:extLst>
            <a:ext uri="{FF2B5EF4-FFF2-40B4-BE49-F238E27FC236}">
              <a16:creationId xmlns:a16="http://schemas.microsoft.com/office/drawing/2014/main" xmlns="" id="{E0EB2BBB-6BFC-4F8D-9F32-0A6D52EB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67194" y="920983"/>
          <a:ext cx="908938" cy="665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145676</xdr:colOff>
      <xdr:row>4</xdr:row>
      <xdr:rowOff>28337</xdr:rowOff>
    </xdr:from>
    <xdr:to>
      <xdr:col>15</xdr:col>
      <xdr:colOff>580158</xdr:colOff>
      <xdr:row>6</xdr:row>
      <xdr:rowOff>174489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601" y="1257062"/>
          <a:ext cx="948832" cy="546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39997558519241921"/>
    <pageSetUpPr fitToPage="1"/>
  </sheetPr>
  <dimension ref="A1:BJ44"/>
  <sheetViews>
    <sheetView zoomScaleNormal="100" workbookViewId="0">
      <selection activeCell="A17" sqref="A17"/>
    </sheetView>
  </sheetViews>
  <sheetFormatPr defaultRowHeight="15" x14ac:dyDescent="0.25"/>
  <cols>
    <col min="1" max="1" width="5" customWidth="1"/>
    <col min="2" max="2" width="11.85546875" style="2" customWidth="1"/>
    <col min="3" max="3" width="16.7109375" style="2" customWidth="1"/>
    <col min="4" max="4" width="45.85546875" customWidth="1"/>
    <col min="5" max="5" width="1.7109375" bestFit="1" customWidth="1"/>
    <col min="6" max="6" width="1.28515625" customWidth="1"/>
    <col min="7" max="15" width="7.7109375" customWidth="1"/>
    <col min="16" max="19" width="8.7109375" customWidth="1"/>
    <col min="20" max="20" width="8.7109375" style="48" customWidth="1"/>
    <col min="21" max="21" width="10" bestFit="1" customWidth="1"/>
  </cols>
  <sheetData>
    <row r="1" spans="1:21" ht="50.1" customHeight="1" x14ac:dyDescent="0.25">
      <c r="A1" s="107" t="s">
        <v>148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1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47"/>
    </row>
    <row r="3" spans="1:21" ht="15" customHeight="1" x14ac:dyDescent="0.25">
      <c r="A3" s="2"/>
      <c r="B3" s="17" t="s">
        <v>7</v>
      </c>
      <c r="D3" t="s">
        <v>12</v>
      </c>
      <c r="N3" s="106" t="s">
        <v>149</v>
      </c>
      <c r="O3" s="106"/>
      <c r="P3" s="106"/>
      <c r="Q3" s="106"/>
    </row>
    <row r="4" spans="1:21" ht="17.25" customHeight="1" x14ac:dyDescent="0.25">
      <c r="A4" s="2"/>
      <c r="B4" s="17" t="s">
        <v>8</v>
      </c>
    </row>
    <row r="5" spans="1:21" ht="15.75" x14ac:dyDescent="0.25">
      <c r="A5" s="2"/>
      <c r="B5" s="17" t="s">
        <v>9</v>
      </c>
      <c r="D5" s="3"/>
    </row>
    <row r="6" spans="1:21" ht="15.75" x14ac:dyDescent="0.25">
      <c r="A6" s="2"/>
      <c r="B6" s="17" t="s">
        <v>10</v>
      </c>
      <c r="D6" s="3"/>
    </row>
    <row r="7" spans="1:21" ht="15.75" x14ac:dyDescent="0.25">
      <c r="A7" s="2"/>
      <c r="B7" s="17" t="s">
        <v>11</v>
      </c>
      <c r="D7" s="3"/>
    </row>
    <row r="8" spans="1:21" ht="16.5" thickBot="1" x14ac:dyDescent="0.3">
      <c r="A8" s="2"/>
      <c r="B8" s="17"/>
      <c r="D8" s="3"/>
    </row>
    <row r="9" spans="1:21" ht="20.25" customHeight="1" x14ac:dyDescent="0.3">
      <c r="A9" s="32"/>
      <c r="B9" s="101" t="s">
        <v>41</v>
      </c>
      <c r="C9" s="102"/>
      <c r="D9" s="103"/>
      <c r="E9" s="18"/>
      <c r="F9" s="18"/>
      <c r="G9" s="116" t="s">
        <v>5</v>
      </c>
      <c r="H9" s="117"/>
      <c r="I9" s="118"/>
      <c r="J9" s="116" t="s">
        <v>6</v>
      </c>
      <c r="K9" s="117"/>
      <c r="L9" s="118"/>
      <c r="M9" s="116" t="s">
        <v>2</v>
      </c>
      <c r="N9" s="117"/>
      <c r="O9" s="118"/>
      <c r="P9" s="104" t="s">
        <v>24</v>
      </c>
      <c r="Q9" s="108" t="s">
        <v>25</v>
      </c>
      <c r="R9" s="110" t="s">
        <v>26</v>
      </c>
      <c r="S9" s="112" t="s">
        <v>3</v>
      </c>
      <c r="T9" s="114" t="s">
        <v>4</v>
      </c>
    </row>
    <row r="10" spans="1:21" ht="21" x14ac:dyDescent="0.3">
      <c r="A10" s="34" t="s">
        <v>27</v>
      </c>
      <c r="B10" s="39" t="s">
        <v>34</v>
      </c>
      <c r="C10" s="39" t="s">
        <v>35</v>
      </c>
      <c r="D10" s="40" t="s">
        <v>14</v>
      </c>
      <c r="E10" s="19" t="s">
        <v>0</v>
      </c>
      <c r="F10" s="19" t="s">
        <v>1</v>
      </c>
      <c r="G10" s="25">
        <v>1</v>
      </c>
      <c r="H10" s="26">
        <v>2</v>
      </c>
      <c r="I10" s="27">
        <v>3</v>
      </c>
      <c r="J10" s="25">
        <v>1</v>
      </c>
      <c r="K10" s="26">
        <v>2</v>
      </c>
      <c r="L10" s="27">
        <v>3</v>
      </c>
      <c r="M10" s="25">
        <v>1</v>
      </c>
      <c r="N10" s="26">
        <v>2</v>
      </c>
      <c r="O10" s="27">
        <v>3</v>
      </c>
      <c r="P10" s="105"/>
      <c r="Q10" s="109"/>
      <c r="R10" s="111"/>
      <c r="S10" s="113"/>
      <c r="T10" s="115"/>
    </row>
    <row r="11" spans="1:21" s="1" customFormat="1" ht="15.75" x14ac:dyDescent="0.25">
      <c r="A11" s="37">
        <v>22</v>
      </c>
      <c r="B11" s="6" t="s">
        <v>30</v>
      </c>
      <c r="C11" s="6" t="s">
        <v>67</v>
      </c>
      <c r="D11" s="35" t="s">
        <v>68</v>
      </c>
      <c r="E11" s="65"/>
      <c r="F11" s="66"/>
      <c r="G11" s="67">
        <v>4.5</v>
      </c>
      <c r="H11" s="64">
        <v>5.5</v>
      </c>
      <c r="I11" s="68">
        <v>5.25</v>
      </c>
      <c r="J11" s="67"/>
      <c r="K11" s="64"/>
      <c r="L11" s="68"/>
      <c r="M11" s="9">
        <f t="shared" ref="M11:M43" si="0">(G11*6)-J11</f>
        <v>27</v>
      </c>
      <c r="N11" s="4">
        <f t="shared" ref="N11:N43" si="1">(H11*6)-K11</f>
        <v>33</v>
      </c>
      <c r="O11" s="10">
        <f t="shared" ref="O11:O43" si="2">(I11*6)-L11</f>
        <v>31.5</v>
      </c>
      <c r="P11" s="16">
        <f t="shared" ref="P11:P43" si="3">MAX(M11:O11)</f>
        <v>33</v>
      </c>
      <c r="Q11" s="5">
        <f t="shared" ref="Q11:Q43" si="4">LARGE(M11:O11,2)</f>
        <v>31.5</v>
      </c>
      <c r="R11" s="10">
        <f t="shared" ref="R11:R43" si="5">LARGE(M11:O11,3)</f>
        <v>27</v>
      </c>
      <c r="S11" s="62">
        <f t="shared" ref="S11:S43" si="6">P11+Q11</f>
        <v>64.5</v>
      </c>
      <c r="T11" s="69">
        <v>1</v>
      </c>
      <c r="U11" s="36"/>
    </row>
    <row r="12" spans="1:21" s="1" customFormat="1" ht="15.75" x14ac:dyDescent="0.25">
      <c r="A12" s="37">
        <v>16</v>
      </c>
      <c r="B12" s="6" t="s">
        <v>65</v>
      </c>
      <c r="C12" s="6" t="s">
        <v>66</v>
      </c>
      <c r="D12" s="35" t="s">
        <v>59</v>
      </c>
      <c r="E12" s="45"/>
      <c r="F12" s="33"/>
      <c r="G12" s="14">
        <v>4.75</v>
      </c>
      <c r="H12" s="7">
        <v>5</v>
      </c>
      <c r="I12" s="15">
        <v>4.5</v>
      </c>
      <c r="J12" s="14"/>
      <c r="K12" s="7"/>
      <c r="L12" s="15"/>
      <c r="M12" s="9">
        <f t="shared" si="0"/>
        <v>28.5</v>
      </c>
      <c r="N12" s="4">
        <f t="shared" si="1"/>
        <v>30</v>
      </c>
      <c r="O12" s="10">
        <f t="shared" si="2"/>
        <v>27</v>
      </c>
      <c r="P12" s="16">
        <f t="shared" si="3"/>
        <v>30</v>
      </c>
      <c r="Q12" s="5">
        <f t="shared" si="4"/>
        <v>28.5</v>
      </c>
      <c r="R12" s="10">
        <f t="shared" si="5"/>
        <v>27</v>
      </c>
      <c r="S12" s="62">
        <f t="shared" si="6"/>
        <v>58.5</v>
      </c>
      <c r="T12" s="69">
        <v>2</v>
      </c>
      <c r="U12" s="36"/>
    </row>
    <row r="13" spans="1:21" s="1" customFormat="1" ht="15.75" x14ac:dyDescent="0.25">
      <c r="A13" s="37">
        <v>19</v>
      </c>
      <c r="B13" s="6" t="s">
        <v>187</v>
      </c>
      <c r="C13" s="6" t="s">
        <v>188</v>
      </c>
      <c r="D13" s="35" t="s">
        <v>159</v>
      </c>
      <c r="E13" s="45"/>
      <c r="F13" s="33"/>
      <c r="G13" s="14">
        <v>4.5</v>
      </c>
      <c r="H13" s="7">
        <v>5</v>
      </c>
      <c r="I13" s="15">
        <v>4.5</v>
      </c>
      <c r="J13" s="14"/>
      <c r="K13" s="7"/>
      <c r="L13" s="15"/>
      <c r="M13" s="9">
        <f t="shared" si="0"/>
        <v>27</v>
      </c>
      <c r="N13" s="4">
        <f t="shared" si="1"/>
        <v>30</v>
      </c>
      <c r="O13" s="10">
        <f t="shared" si="2"/>
        <v>27</v>
      </c>
      <c r="P13" s="16">
        <f t="shared" si="3"/>
        <v>30</v>
      </c>
      <c r="Q13" s="5">
        <f t="shared" si="4"/>
        <v>27</v>
      </c>
      <c r="R13" s="10">
        <f t="shared" si="5"/>
        <v>27</v>
      </c>
      <c r="S13" s="62">
        <f t="shared" si="6"/>
        <v>57</v>
      </c>
      <c r="T13" s="69">
        <v>3</v>
      </c>
      <c r="U13" s="36"/>
    </row>
    <row r="14" spans="1:21" s="1" customFormat="1" ht="15.75" x14ac:dyDescent="0.25">
      <c r="A14" s="37">
        <v>13</v>
      </c>
      <c r="B14" s="6" t="s">
        <v>178</v>
      </c>
      <c r="C14" s="6" t="s">
        <v>179</v>
      </c>
      <c r="D14" s="35" t="s">
        <v>177</v>
      </c>
      <c r="E14" s="45"/>
      <c r="F14" s="33"/>
      <c r="G14" s="14">
        <v>4.5</v>
      </c>
      <c r="H14" s="7">
        <v>4.75</v>
      </c>
      <c r="I14" s="15">
        <v>4.5</v>
      </c>
      <c r="J14" s="14"/>
      <c r="K14" s="7"/>
      <c r="L14" s="15"/>
      <c r="M14" s="9">
        <f t="shared" si="0"/>
        <v>27</v>
      </c>
      <c r="N14" s="4">
        <f t="shared" si="1"/>
        <v>28.5</v>
      </c>
      <c r="O14" s="10">
        <f t="shared" si="2"/>
        <v>27</v>
      </c>
      <c r="P14" s="16">
        <f t="shared" si="3"/>
        <v>28.5</v>
      </c>
      <c r="Q14" s="5">
        <f t="shared" si="4"/>
        <v>27</v>
      </c>
      <c r="R14" s="10">
        <f t="shared" si="5"/>
        <v>27</v>
      </c>
      <c r="S14" s="62">
        <f t="shared" si="6"/>
        <v>55.5</v>
      </c>
      <c r="T14" s="69">
        <v>4</v>
      </c>
      <c r="U14" s="36"/>
    </row>
    <row r="15" spans="1:21" s="1" customFormat="1" ht="15.75" x14ac:dyDescent="0.25">
      <c r="A15" s="37">
        <v>17</v>
      </c>
      <c r="B15" s="6" t="s">
        <v>50</v>
      </c>
      <c r="C15" s="6" t="s">
        <v>64</v>
      </c>
      <c r="D15" s="35" t="s">
        <v>59</v>
      </c>
      <c r="E15" s="45"/>
      <c r="F15" s="33"/>
      <c r="G15" s="14">
        <v>3.25</v>
      </c>
      <c r="H15" s="7">
        <v>4.25</v>
      </c>
      <c r="I15" s="15">
        <v>4.75</v>
      </c>
      <c r="J15" s="14"/>
      <c r="K15" s="7"/>
      <c r="L15" s="15"/>
      <c r="M15" s="9">
        <f t="shared" si="0"/>
        <v>19.5</v>
      </c>
      <c r="N15" s="4">
        <f t="shared" si="1"/>
        <v>25.5</v>
      </c>
      <c r="O15" s="10">
        <f t="shared" si="2"/>
        <v>28.5</v>
      </c>
      <c r="P15" s="16">
        <f t="shared" si="3"/>
        <v>28.5</v>
      </c>
      <c r="Q15" s="5">
        <f t="shared" si="4"/>
        <v>25.5</v>
      </c>
      <c r="R15" s="10">
        <f t="shared" si="5"/>
        <v>19.5</v>
      </c>
      <c r="S15" s="62">
        <f t="shared" si="6"/>
        <v>54</v>
      </c>
      <c r="T15" s="69">
        <v>5</v>
      </c>
      <c r="U15" s="36"/>
    </row>
    <row r="16" spans="1:21" s="1" customFormat="1" ht="15.75" x14ac:dyDescent="0.25">
      <c r="A16" s="37">
        <v>3</v>
      </c>
      <c r="B16" s="6" t="s">
        <v>21</v>
      </c>
      <c r="C16" s="6" t="s">
        <v>158</v>
      </c>
      <c r="D16" s="35" t="s">
        <v>159</v>
      </c>
      <c r="E16" s="45"/>
      <c r="F16" s="33"/>
      <c r="G16" s="14">
        <v>3.75</v>
      </c>
      <c r="H16" s="7">
        <v>4.25</v>
      </c>
      <c r="I16" s="15">
        <v>4.5</v>
      </c>
      <c r="J16" s="14"/>
      <c r="K16" s="7"/>
      <c r="L16" s="15"/>
      <c r="M16" s="9">
        <f t="shared" si="0"/>
        <v>22.5</v>
      </c>
      <c r="N16" s="4">
        <f t="shared" si="1"/>
        <v>25.5</v>
      </c>
      <c r="O16" s="10">
        <f t="shared" si="2"/>
        <v>27</v>
      </c>
      <c r="P16" s="16">
        <f t="shared" si="3"/>
        <v>27</v>
      </c>
      <c r="Q16" s="5">
        <f t="shared" si="4"/>
        <v>25.5</v>
      </c>
      <c r="R16" s="10">
        <f t="shared" si="5"/>
        <v>22.5</v>
      </c>
      <c r="S16" s="62">
        <f t="shared" si="6"/>
        <v>52.5</v>
      </c>
      <c r="T16" s="69">
        <v>6</v>
      </c>
      <c r="U16" s="36"/>
    </row>
    <row r="17" spans="1:62" s="84" customFormat="1" ht="15.75" x14ac:dyDescent="0.25">
      <c r="A17" s="37">
        <v>6</v>
      </c>
      <c r="B17" s="6" t="s">
        <v>164</v>
      </c>
      <c r="C17" s="6" t="s">
        <v>165</v>
      </c>
      <c r="D17" s="35" t="s">
        <v>166</v>
      </c>
      <c r="E17" s="45"/>
      <c r="F17" s="33"/>
      <c r="G17" s="14">
        <v>4</v>
      </c>
      <c r="H17" s="7">
        <v>3.75</v>
      </c>
      <c r="I17" s="15">
        <v>4.5</v>
      </c>
      <c r="J17" s="14"/>
      <c r="K17" s="7"/>
      <c r="L17" s="15"/>
      <c r="M17" s="9">
        <f t="shared" si="0"/>
        <v>24</v>
      </c>
      <c r="N17" s="4">
        <f t="shared" si="1"/>
        <v>22.5</v>
      </c>
      <c r="O17" s="10">
        <f t="shared" si="2"/>
        <v>27</v>
      </c>
      <c r="P17" s="16">
        <f t="shared" si="3"/>
        <v>27</v>
      </c>
      <c r="Q17" s="5">
        <f t="shared" si="4"/>
        <v>24</v>
      </c>
      <c r="R17" s="10">
        <f t="shared" si="5"/>
        <v>22.5</v>
      </c>
      <c r="S17" s="62">
        <f t="shared" si="6"/>
        <v>51</v>
      </c>
      <c r="T17" s="69">
        <v>7</v>
      </c>
      <c r="U17" s="139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</row>
    <row r="18" spans="1:62" s="84" customFormat="1" ht="15.75" x14ac:dyDescent="0.25">
      <c r="A18" s="37">
        <v>28</v>
      </c>
      <c r="B18" s="6" t="s">
        <v>196</v>
      </c>
      <c r="C18" s="6" t="s">
        <v>80</v>
      </c>
      <c r="D18" s="35" t="s">
        <v>76</v>
      </c>
      <c r="E18" s="45"/>
      <c r="F18" s="33"/>
      <c r="G18" s="58">
        <v>5</v>
      </c>
      <c r="H18" s="6">
        <v>4.5</v>
      </c>
      <c r="I18" s="35">
        <v>4.75</v>
      </c>
      <c r="J18" s="58">
        <v>6</v>
      </c>
      <c r="K18" s="6"/>
      <c r="L18" s="35">
        <v>6</v>
      </c>
      <c r="M18" s="9">
        <f t="shared" si="0"/>
        <v>24</v>
      </c>
      <c r="N18" s="4">
        <f t="shared" si="1"/>
        <v>27</v>
      </c>
      <c r="O18" s="10">
        <f t="shared" si="2"/>
        <v>22.5</v>
      </c>
      <c r="P18" s="16">
        <f t="shared" si="3"/>
        <v>27</v>
      </c>
      <c r="Q18" s="5">
        <f t="shared" si="4"/>
        <v>24</v>
      </c>
      <c r="R18" s="10">
        <f t="shared" si="5"/>
        <v>22.5</v>
      </c>
      <c r="S18" s="62">
        <f t="shared" si="6"/>
        <v>51</v>
      </c>
      <c r="T18" s="69">
        <v>7</v>
      </c>
      <c r="U18" s="139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</row>
    <row r="19" spans="1:62" s="1" customFormat="1" ht="15.75" x14ac:dyDescent="0.25">
      <c r="A19" s="37">
        <v>1</v>
      </c>
      <c r="B19" s="6" t="s">
        <v>155</v>
      </c>
      <c r="C19" s="6" t="s">
        <v>156</v>
      </c>
      <c r="D19" s="35" t="s">
        <v>157</v>
      </c>
      <c r="E19" s="45"/>
      <c r="F19" s="33"/>
      <c r="G19" s="14">
        <v>4.5</v>
      </c>
      <c r="H19" s="7">
        <v>4.25</v>
      </c>
      <c r="I19" s="15">
        <v>2.75</v>
      </c>
      <c r="J19" s="14">
        <v>3</v>
      </c>
      <c r="K19" s="7"/>
      <c r="L19" s="15"/>
      <c r="M19" s="9">
        <f t="shared" si="0"/>
        <v>24</v>
      </c>
      <c r="N19" s="4">
        <f t="shared" si="1"/>
        <v>25.5</v>
      </c>
      <c r="O19" s="10">
        <f t="shared" si="2"/>
        <v>16.5</v>
      </c>
      <c r="P19" s="16">
        <f t="shared" si="3"/>
        <v>25.5</v>
      </c>
      <c r="Q19" s="5">
        <f t="shared" si="4"/>
        <v>24</v>
      </c>
      <c r="R19" s="10">
        <f t="shared" si="5"/>
        <v>16.5</v>
      </c>
      <c r="S19" s="62">
        <f t="shared" si="6"/>
        <v>49.5</v>
      </c>
      <c r="T19" s="69">
        <v>10</v>
      </c>
      <c r="U19" s="36"/>
    </row>
    <row r="20" spans="1:62" s="1" customFormat="1" ht="15.75" x14ac:dyDescent="0.25">
      <c r="A20" s="37">
        <v>2</v>
      </c>
      <c r="B20" s="6" t="s">
        <v>50</v>
      </c>
      <c r="C20" s="6" t="s">
        <v>60</v>
      </c>
      <c r="D20" s="35" t="s">
        <v>59</v>
      </c>
      <c r="E20" s="45"/>
      <c r="F20" s="33"/>
      <c r="G20" s="14">
        <v>3.25</v>
      </c>
      <c r="H20" s="7">
        <v>4</v>
      </c>
      <c r="I20" s="15">
        <v>4.25</v>
      </c>
      <c r="J20" s="14"/>
      <c r="K20" s="7"/>
      <c r="L20" s="15"/>
      <c r="M20" s="9">
        <f t="shared" si="0"/>
        <v>19.5</v>
      </c>
      <c r="N20" s="4">
        <f t="shared" si="1"/>
        <v>24</v>
      </c>
      <c r="O20" s="10">
        <f t="shared" si="2"/>
        <v>25.5</v>
      </c>
      <c r="P20" s="16">
        <f t="shared" si="3"/>
        <v>25.5</v>
      </c>
      <c r="Q20" s="5">
        <f t="shared" si="4"/>
        <v>24</v>
      </c>
      <c r="R20" s="10">
        <f t="shared" si="5"/>
        <v>19.5</v>
      </c>
      <c r="S20" s="62">
        <f t="shared" si="6"/>
        <v>49.5</v>
      </c>
      <c r="T20" s="69">
        <v>9</v>
      </c>
      <c r="U20" s="36"/>
    </row>
    <row r="21" spans="1:62" s="1" customFormat="1" ht="15.75" x14ac:dyDescent="0.25">
      <c r="A21" s="37">
        <v>24</v>
      </c>
      <c r="B21" s="6" t="s">
        <v>195</v>
      </c>
      <c r="C21" s="6" t="s">
        <v>66</v>
      </c>
      <c r="D21" s="35" t="s">
        <v>194</v>
      </c>
      <c r="E21" s="45"/>
      <c r="F21" s="33"/>
      <c r="G21" s="58">
        <v>5</v>
      </c>
      <c r="H21" s="6">
        <v>3.75</v>
      </c>
      <c r="I21" s="35">
        <v>4.25</v>
      </c>
      <c r="J21" s="58"/>
      <c r="K21" s="6">
        <v>6</v>
      </c>
      <c r="L21" s="35">
        <v>6</v>
      </c>
      <c r="M21" s="9">
        <f t="shared" si="0"/>
        <v>30</v>
      </c>
      <c r="N21" s="4">
        <f t="shared" si="1"/>
        <v>16.5</v>
      </c>
      <c r="O21" s="10">
        <f t="shared" si="2"/>
        <v>19.5</v>
      </c>
      <c r="P21" s="16">
        <f t="shared" si="3"/>
        <v>30</v>
      </c>
      <c r="Q21" s="5">
        <f t="shared" si="4"/>
        <v>19.5</v>
      </c>
      <c r="R21" s="10">
        <f t="shared" si="5"/>
        <v>16.5</v>
      </c>
      <c r="S21" s="62">
        <f t="shared" si="6"/>
        <v>49.5</v>
      </c>
      <c r="T21" s="69">
        <v>10</v>
      </c>
      <c r="U21" s="36"/>
    </row>
    <row r="22" spans="1:62" s="1" customFormat="1" ht="15.75" x14ac:dyDescent="0.25">
      <c r="A22" s="37">
        <v>14</v>
      </c>
      <c r="B22" s="6" t="s">
        <v>180</v>
      </c>
      <c r="C22" s="6" t="s">
        <v>181</v>
      </c>
      <c r="D22" s="35" t="s">
        <v>182</v>
      </c>
      <c r="E22" s="45"/>
      <c r="F22" s="33"/>
      <c r="G22" s="14">
        <v>3</v>
      </c>
      <c r="H22" s="7">
        <v>4</v>
      </c>
      <c r="I22" s="15">
        <v>4</v>
      </c>
      <c r="J22" s="14"/>
      <c r="K22" s="7"/>
      <c r="L22" s="15"/>
      <c r="M22" s="9">
        <f t="shared" si="0"/>
        <v>18</v>
      </c>
      <c r="N22" s="4">
        <f t="shared" si="1"/>
        <v>24</v>
      </c>
      <c r="O22" s="10">
        <f t="shared" si="2"/>
        <v>24</v>
      </c>
      <c r="P22" s="16">
        <f t="shared" si="3"/>
        <v>24</v>
      </c>
      <c r="Q22" s="5">
        <f t="shared" si="4"/>
        <v>24</v>
      </c>
      <c r="R22" s="10">
        <f t="shared" si="5"/>
        <v>18</v>
      </c>
      <c r="S22" s="62">
        <f t="shared" si="6"/>
        <v>48</v>
      </c>
      <c r="T22" s="69">
        <v>13</v>
      </c>
      <c r="U22" s="36"/>
    </row>
    <row r="23" spans="1:62" s="1" customFormat="1" ht="15.75" x14ac:dyDescent="0.25">
      <c r="A23" s="37">
        <v>26</v>
      </c>
      <c r="B23" s="6" t="s">
        <v>72</v>
      </c>
      <c r="C23" s="6" t="s">
        <v>73</v>
      </c>
      <c r="D23" s="35" t="s">
        <v>71</v>
      </c>
      <c r="E23" s="45"/>
      <c r="F23" s="33"/>
      <c r="G23" s="58">
        <v>3.75</v>
      </c>
      <c r="H23" s="6">
        <v>3.75</v>
      </c>
      <c r="I23" s="35">
        <v>4.25</v>
      </c>
      <c r="J23" s="58"/>
      <c r="K23" s="6"/>
      <c r="L23" s="35"/>
      <c r="M23" s="9">
        <f t="shared" si="0"/>
        <v>22.5</v>
      </c>
      <c r="N23" s="4">
        <f t="shared" si="1"/>
        <v>22.5</v>
      </c>
      <c r="O23" s="10">
        <f t="shared" si="2"/>
        <v>25.5</v>
      </c>
      <c r="P23" s="16">
        <f t="shared" si="3"/>
        <v>25.5</v>
      </c>
      <c r="Q23" s="5">
        <f t="shared" si="4"/>
        <v>22.5</v>
      </c>
      <c r="R23" s="10">
        <f t="shared" si="5"/>
        <v>22.5</v>
      </c>
      <c r="S23" s="62">
        <f t="shared" si="6"/>
        <v>48</v>
      </c>
      <c r="T23" s="69">
        <v>12</v>
      </c>
      <c r="U23" s="36"/>
    </row>
    <row r="24" spans="1:62" s="1" customFormat="1" ht="15.75" x14ac:dyDescent="0.25">
      <c r="A24" s="37">
        <v>31</v>
      </c>
      <c r="B24" s="6" t="s">
        <v>199</v>
      </c>
      <c r="C24" s="6" t="s">
        <v>200</v>
      </c>
      <c r="D24" s="35" t="s">
        <v>168</v>
      </c>
      <c r="E24" s="45"/>
      <c r="F24" s="33"/>
      <c r="G24" s="58">
        <v>4.25</v>
      </c>
      <c r="H24" s="6">
        <v>3.75</v>
      </c>
      <c r="I24" s="35">
        <v>3.25</v>
      </c>
      <c r="J24" s="58"/>
      <c r="K24" s="6"/>
      <c r="L24" s="35"/>
      <c r="M24" s="9">
        <f t="shared" si="0"/>
        <v>25.5</v>
      </c>
      <c r="N24" s="4">
        <f t="shared" si="1"/>
        <v>22.5</v>
      </c>
      <c r="O24" s="10">
        <f t="shared" si="2"/>
        <v>19.5</v>
      </c>
      <c r="P24" s="16">
        <f t="shared" si="3"/>
        <v>25.5</v>
      </c>
      <c r="Q24" s="5">
        <f t="shared" si="4"/>
        <v>22.5</v>
      </c>
      <c r="R24" s="10">
        <f t="shared" si="5"/>
        <v>19.5</v>
      </c>
      <c r="S24" s="62">
        <f t="shared" si="6"/>
        <v>48</v>
      </c>
      <c r="T24" s="69">
        <v>14</v>
      </c>
      <c r="U24" s="36"/>
    </row>
    <row r="25" spans="1:62" s="1" customFormat="1" ht="15.75" x14ac:dyDescent="0.25">
      <c r="A25" s="37">
        <v>5</v>
      </c>
      <c r="B25" s="6" t="s">
        <v>19</v>
      </c>
      <c r="C25" s="6" t="s">
        <v>162</v>
      </c>
      <c r="D25" s="35" t="s">
        <v>163</v>
      </c>
      <c r="E25" s="45"/>
      <c r="F25" s="33"/>
      <c r="G25" s="14">
        <v>3.75</v>
      </c>
      <c r="H25" s="7">
        <v>3.75</v>
      </c>
      <c r="I25" s="15">
        <v>4</v>
      </c>
      <c r="J25" s="14"/>
      <c r="K25" s="7"/>
      <c r="L25" s="15"/>
      <c r="M25" s="9">
        <f t="shared" si="0"/>
        <v>22.5</v>
      </c>
      <c r="N25" s="4">
        <f t="shared" si="1"/>
        <v>22.5</v>
      </c>
      <c r="O25" s="10">
        <f t="shared" si="2"/>
        <v>24</v>
      </c>
      <c r="P25" s="16">
        <f t="shared" si="3"/>
        <v>24</v>
      </c>
      <c r="Q25" s="5">
        <f t="shared" si="4"/>
        <v>22.5</v>
      </c>
      <c r="R25" s="10">
        <f t="shared" si="5"/>
        <v>22.5</v>
      </c>
      <c r="S25" s="62">
        <f t="shared" si="6"/>
        <v>46.5</v>
      </c>
      <c r="T25" s="69">
        <v>15</v>
      </c>
      <c r="U25" s="36"/>
    </row>
    <row r="26" spans="1:62" s="1" customFormat="1" ht="15.75" x14ac:dyDescent="0.25">
      <c r="A26" s="37">
        <v>21</v>
      </c>
      <c r="B26" s="6" t="s">
        <v>190</v>
      </c>
      <c r="C26" s="6" t="s">
        <v>191</v>
      </c>
      <c r="D26" s="35" t="s">
        <v>163</v>
      </c>
      <c r="E26" s="65"/>
      <c r="F26" s="66"/>
      <c r="G26" s="67">
        <v>3.5</v>
      </c>
      <c r="H26" s="64">
        <v>3.5</v>
      </c>
      <c r="I26" s="68">
        <v>4.25</v>
      </c>
      <c r="J26" s="67"/>
      <c r="K26" s="64"/>
      <c r="L26" s="68"/>
      <c r="M26" s="9">
        <f t="shared" si="0"/>
        <v>21</v>
      </c>
      <c r="N26" s="4">
        <f t="shared" si="1"/>
        <v>21</v>
      </c>
      <c r="O26" s="10">
        <f t="shared" si="2"/>
        <v>25.5</v>
      </c>
      <c r="P26" s="16">
        <f t="shared" si="3"/>
        <v>25.5</v>
      </c>
      <c r="Q26" s="5">
        <f t="shared" si="4"/>
        <v>21</v>
      </c>
      <c r="R26" s="10">
        <f t="shared" si="5"/>
        <v>21</v>
      </c>
      <c r="S26" s="62">
        <f t="shared" si="6"/>
        <v>46.5</v>
      </c>
      <c r="T26" s="69">
        <v>16</v>
      </c>
      <c r="U26" s="36"/>
    </row>
    <row r="27" spans="1:62" s="1" customFormat="1" ht="15.75" x14ac:dyDescent="0.25">
      <c r="A27" s="37">
        <v>12</v>
      </c>
      <c r="B27" s="6" t="s">
        <v>175</v>
      </c>
      <c r="C27" s="6" t="s">
        <v>176</v>
      </c>
      <c r="D27" s="35" t="s">
        <v>177</v>
      </c>
      <c r="E27" s="45"/>
      <c r="F27" s="33"/>
      <c r="G27" s="14">
        <v>3.75</v>
      </c>
      <c r="H27" s="7">
        <v>3.25</v>
      </c>
      <c r="I27" s="15">
        <v>3.75</v>
      </c>
      <c r="J27" s="14"/>
      <c r="K27" s="7"/>
      <c r="L27" s="15"/>
      <c r="M27" s="9">
        <f t="shared" si="0"/>
        <v>22.5</v>
      </c>
      <c r="N27" s="4">
        <f t="shared" si="1"/>
        <v>19.5</v>
      </c>
      <c r="O27" s="10">
        <f t="shared" si="2"/>
        <v>22.5</v>
      </c>
      <c r="P27" s="16">
        <f t="shared" si="3"/>
        <v>22.5</v>
      </c>
      <c r="Q27" s="5">
        <f t="shared" si="4"/>
        <v>22.5</v>
      </c>
      <c r="R27" s="10">
        <f t="shared" si="5"/>
        <v>19.5</v>
      </c>
      <c r="S27" s="62">
        <f t="shared" si="6"/>
        <v>45</v>
      </c>
      <c r="T27" s="69">
        <v>17</v>
      </c>
      <c r="U27" s="36"/>
    </row>
    <row r="28" spans="1:62" s="1" customFormat="1" ht="15.75" x14ac:dyDescent="0.25">
      <c r="A28" s="37">
        <v>23</v>
      </c>
      <c r="B28" s="6" t="s">
        <v>192</v>
      </c>
      <c r="C28" s="6" t="s">
        <v>193</v>
      </c>
      <c r="D28" s="35" t="s">
        <v>194</v>
      </c>
      <c r="E28" s="45"/>
      <c r="F28" s="33"/>
      <c r="G28" s="58">
        <v>3.75</v>
      </c>
      <c r="H28" s="6">
        <v>3.75</v>
      </c>
      <c r="I28" s="35">
        <v>3.25</v>
      </c>
      <c r="J28" s="58"/>
      <c r="K28" s="6"/>
      <c r="L28" s="35"/>
      <c r="M28" s="9">
        <f t="shared" si="0"/>
        <v>22.5</v>
      </c>
      <c r="N28" s="4">
        <f t="shared" si="1"/>
        <v>22.5</v>
      </c>
      <c r="O28" s="10">
        <f t="shared" si="2"/>
        <v>19.5</v>
      </c>
      <c r="P28" s="16">
        <f t="shared" si="3"/>
        <v>22.5</v>
      </c>
      <c r="Q28" s="5">
        <f t="shared" si="4"/>
        <v>22.5</v>
      </c>
      <c r="R28" s="10">
        <f t="shared" si="5"/>
        <v>19.5</v>
      </c>
      <c r="S28" s="62">
        <f t="shared" si="6"/>
        <v>45</v>
      </c>
      <c r="T28" s="69">
        <v>17</v>
      </c>
      <c r="U28" s="36"/>
    </row>
    <row r="29" spans="1:62" s="1" customFormat="1" ht="15.75" x14ac:dyDescent="0.25">
      <c r="A29" s="37">
        <v>11</v>
      </c>
      <c r="B29" s="6" t="s">
        <v>173</v>
      </c>
      <c r="C29" s="6" t="s">
        <v>174</v>
      </c>
      <c r="D29" s="35" t="s">
        <v>157</v>
      </c>
      <c r="E29" s="45"/>
      <c r="F29" s="33"/>
      <c r="G29" s="14">
        <v>3.75</v>
      </c>
      <c r="H29" s="7">
        <v>3.5</v>
      </c>
      <c r="I29" s="15">
        <v>3.25</v>
      </c>
      <c r="J29" s="14"/>
      <c r="K29" s="7"/>
      <c r="L29" s="15"/>
      <c r="M29" s="9">
        <f t="shared" si="0"/>
        <v>22.5</v>
      </c>
      <c r="N29" s="4">
        <f t="shared" si="1"/>
        <v>21</v>
      </c>
      <c r="O29" s="10">
        <f t="shared" si="2"/>
        <v>19.5</v>
      </c>
      <c r="P29" s="16">
        <f t="shared" si="3"/>
        <v>22.5</v>
      </c>
      <c r="Q29" s="5">
        <f t="shared" si="4"/>
        <v>21</v>
      </c>
      <c r="R29" s="10">
        <f t="shared" si="5"/>
        <v>19.5</v>
      </c>
      <c r="S29" s="62">
        <f t="shared" si="6"/>
        <v>43.5</v>
      </c>
      <c r="T29" s="69">
        <v>19</v>
      </c>
      <c r="U29" s="36"/>
    </row>
    <row r="30" spans="1:62" ht="15.75" x14ac:dyDescent="0.25">
      <c r="A30" s="37">
        <v>18</v>
      </c>
      <c r="B30" s="6" t="s">
        <v>185</v>
      </c>
      <c r="C30" s="6" t="s">
        <v>186</v>
      </c>
      <c r="D30" s="35" t="s">
        <v>159</v>
      </c>
      <c r="E30" s="45"/>
      <c r="F30" s="33"/>
      <c r="G30" s="14">
        <v>3.5</v>
      </c>
      <c r="H30" s="7">
        <v>2.5</v>
      </c>
      <c r="I30" s="15">
        <v>3.5</v>
      </c>
      <c r="J30" s="14"/>
      <c r="K30" s="7"/>
      <c r="L30" s="15"/>
      <c r="M30" s="9">
        <f t="shared" si="0"/>
        <v>21</v>
      </c>
      <c r="N30" s="4">
        <f t="shared" si="1"/>
        <v>15</v>
      </c>
      <c r="O30" s="10">
        <f t="shared" si="2"/>
        <v>21</v>
      </c>
      <c r="P30" s="16">
        <f t="shared" si="3"/>
        <v>21</v>
      </c>
      <c r="Q30" s="5">
        <f t="shared" si="4"/>
        <v>21</v>
      </c>
      <c r="R30" s="10">
        <f t="shared" si="5"/>
        <v>15</v>
      </c>
      <c r="S30" s="62">
        <f t="shared" si="6"/>
        <v>42</v>
      </c>
      <c r="T30" s="69">
        <v>20</v>
      </c>
    </row>
    <row r="31" spans="1:62" ht="15.75" x14ac:dyDescent="0.25">
      <c r="A31" s="37">
        <v>10</v>
      </c>
      <c r="B31" s="6" t="s">
        <v>32</v>
      </c>
      <c r="C31" s="6" t="s">
        <v>172</v>
      </c>
      <c r="D31" s="35" t="s">
        <v>157</v>
      </c>
      <c r="E31" s="45"/>
      <c r="F31" s="33"/>
      <c r="G31" s="14">
        <v>2.25</v>
      </c>
      <c r="H31" s="7">
        <v>3.25</v>
      </c>
      <c r="I31" s="15">
        <v>3.5</v>
      </c>
      <c r="J31" s="14"/>
      <c r="K31" s="7"/>
      <c r="L31" s="15"/>
      <c r="M31" s="9">
        <f t="shared" si="0"/>
        <v>13.5</v>
      </c>
      <c r="N31" s="4">
        <f t="shared" si="1"/>
        <v>19.5</v>
      </c>
      <c r="O31" s="10">
        <f t="shared" si="2"/>
        <v>21</v>
      </c>
      <c r="P31" s="16">
        <f t="shared" si="3"/>
        <v>21</v>
      </c>
      <c r="Q31" s="5">
        <f t="shared" si="4"/>
        <v>19.5</v>
      </c>
      <c r="R31" s="10">
        <f t="shared" si="5"/>
        <v>13.5</v>
      </c>
      <c r="S31" s="62">
        <f t="shared" si="6"/>
        <v>40.5</v>
      </c>
      <c r="T31" s="69">
        <v>21</v>
      </c>
    </row>
    <row r="32" spans="1:62" ht="15.75" x14ac:dyDescent="0.25">
      <c r="A32" s="37">
        <v>32</v>
      </c>
      <c r="B32" s="6" t="s">
        <v>201</v>
      </c>
      <c r="C32" s="6" t="s">
        <v>202</v>
      </c>
      <c r="D32" s="35" t="s">
        <v>168</v>
      </c>
      <c r="E32" s="45"/>
      <c r="F32" s="33"/>
      <c r="G32" s="58">
        <v>3.5</v>
      </c>
      <c r="H32" s="6">
        <v>2.25</v>
      </c>
      <c r="I32" s="35">
        <v>3.25</v>
      </c>
      <c r="J32" s="58"/>
      <c r="K32" s="6"/>
      <c r="L32" s="35"/>
      <c r="M32" s="9">
        <f t="shared" si="0"/>
        <v>21</v>
      </c>
      <c r="N32" s="4">
        <f t="shared" si="1"/>
        <v>13.5</v>
      </c>
      <c r="O32" s="10">
        <f t="shared" si="2"/>
        <v>19.5</v>
      </c>
      <c r="P32" s="16">
        <f t="shared" si="3"/>
        <v>21</v>
      </c>
      <c r="Q32" s="5">
        <f t="shared" si="4"/>
        <v>19.5</v>
      </c>
      <c r="R32" s="10">
        <f t="shared" si="5"/>
        <v>13.5</v>
      </c>
      <c r="S32" s="62">
        <f t="shared" si="6"/>
        <v>40.5</v>
      </c>
      <c r="T32" s="69">
        <v>21</v>
      </c>
    </row>
    <row r="33" spans="1:20" ht="15.75" x14ac:dyDescent="0.25">
      <c r="A33" s="37">
        <v>15</v>
      </c>
      <c r="B33" s="6" t="s">
        <v>183</v>
      </c>
      <c r="C33" s="6" t="s">
        <v>184</v>
      </c>
      <c r="D33" s="35" t="s">
        <v>57</v>
      </c>
      <c r="E33" s="45"/>
      <c r="F33" s="33"/>
      <c r="G33" s="14">
        <v>3.5</v>
      </c>
      <c r="H33" s="7">
        <v>3.25</v>
      </c>
      <c r="I33" s="15">
        <v>3.25</v>
      </c>
      <c r="J33" s="14">
        <v>6</v>
      </c>
      <c r="K33" s="7"/>
      <c r="L33" s="15"/>
      <c r="M33" s="9">
        <f t="shared" si="0"/>
        <v>15</v>
      </c>
      <c r="N33" s="4">
        <f t="shared" si="1"/>
        <v>19.5</v>
      </c>
      <c r="O33" s="10">
        <f t="shared" si="2"/>
        <v>19.5</v>
      </c>
      <c r="P33" s="16">
        <f t="shared" si="3"/>
        <v>19.5</v>
      </c>
      <c r="Q33" s="5">
        <f t="shared" si="4"/>
        <v>19.5</v>
      </c>
      <c r="R33" s="10">
        <f t="shared" si="5"/>
        <v>15</v>
      </c>
      <c r="S33" s="62">
        <f t="shared" si="6"/>
        <v>39</v>
      </c>
      <c r="T33" s="69">
        <v>23</v>
      </c>
    </row>
    <row r="34" spans="1:20" ht="15.75" x14ac:dyDescent="0.25">
      <c r="A34" s="37">
        <v>20</v>
      </c>
      <c r="B34" s="6" t="s">
        <v>33</v>
      </c>
      <c r="C34" s="6" t="s">
        <v>189</v>
      </c>
      <c r="D34" s="35" t="s">
        <v>163</v>
      </c>
      <c r="E34" s="65"/>
      <c r="F34" s="66"/>
      <c r="G34" s="67">
        <v>3</v>
      </c>
      <c r="H34" s="64">
        <v>2.25</v>
      </c>
      <c r="I34" s="68">
        <v>3.25</v>
      </c>
      <c r="J34" s="67"/>
      <c r="K34" s="64"/>
      <c r="L34" s="68"/>
      <c r="M34" s="9">
        <f t="shared" si="0"/>
        <v>18</v>
      </c>
      <c r="N34" s="4">
        <f t="shared" si="1"/>
        <v>13.5</v>
      </c>
      <c r="O34" s="10">
        <f t="shared" si="2"/>
        <v>19.5</v>
      </c>
      <c r="P34" s="16">
        <f t="shared" si="3"/>
        <v>19.5</v>
      </c>
      <c r="Q34" s="5">
        <f t="shared" si="4"/>
        <v>18</v>
      </c>
      <c r="R34" s="10">
        <f t="shared" si="5"/>
        <v>13.5</v>
      </c>
      <c r="S34" s="62">
        <f t="shared" si="6"/>
        <v>37.5</v>
      </c>
      <c r="T34" s="69">
        <v>24</v>
      </c>
    </row>
    <row r="35" spans="1:20" ht="15.75" x14ac:dyDescent="0.25">
      <c r="A35" s="37">
        <v>25</v>
      </c>
      <c r="B35" s="6" t="s">
        <v>69</v>
      </c>
      <c r="C35" s="6" t="s">
        <v>70</v>
      </c>
      <c r="D35" s="35" t="s">
        <v>71</v>
      </c>
      <c r="E35" s="45"/>
      <c r="F35" s="33"/>
      <c r="G35" s="58">
        <v>3.5</v>
      </c>
      <c r="H35" s="6">
        <v>4</v>
      </c>
      <c r="I35" s="35">
        <v>3.5</v>
      </c>
      <c r="J35" s="58">
        <v>6</v>
      </c>
      <c r="K35" s="6">
        <v>3</v>
      </c>
      <c r="L35" s="35">
        <v>6</v>
      </c>
      <c r="M35" s="9">
        <f t="shared" si="0"/>
        <v>15</v>
      </c>
      <c r="N35" s="4">
        <f t="shared" si="1"/>
        <v>21</v>
      </c>
      <c r="O35" s="10">
        <f t="shared" si="2"/>
        <v>15</v>
      </c>
      <c r="P35" s="16">
        <f t="shared" si="3"/>
        <v>21</v>
      </c>
      <c r="Q35" s="5">
        <f t="shared" si="4"/>
        <v>15</v>
      </c>
      <c r="R35" s="10">
        <f t="shared" si="5"/>
        <v>15</v>
      </c>
      <c r="S35" s="62">
        <f t="shared" si="6"/>
        <v>36</v>
      </c>
      <c r="T35" s="69">
        <v>25</v>
      </c>
    </row>
    <row r="36" spans="1:20" ht="15.75" x14ac:dyDescent="0.25">
      <c r="A36" s="37">
        <v>29</v>
      </c>
      <c r="B36" s="6" t="s">
        <v>81</v>
      </c>
      <c r="C36" s="6" t="s">
        <v>116</v>
      </c>
      <c r="D36" s="35" t="s">
        <v>168</v>
      </c>
      <c r="E36" s="45"/>
      <c r="F36" s="33"/>
      <c r="G36" s="58">
        <v>2.25</v>
      </c>
      <c r="H36" s="6">
        <v>2.5</v>
      </c>
      <c r="I36" s="35">
        <v>3.5</v>
      </c>
      <c r="J36" s="58"/>
      <c r="K36" s="6"/>
      <c r="L36" s="35"/>
      <c r="M36" s="9">
        <f t="shared" si="0"/>
        <v>13.5</v>
      </c>
      <c r="N36" s="4">
        <f t="shared" si="1"/>
        <v>15</v>
      </c>
      <c r="O36" s="10">
        <f t="shared" si="2"/>
        <v>21</v>
      </c>
      <c r="P36" s="16">
        <f t="shared" si="3"/>
        <v>21</v>
      </c>
      <c r="Q36" s="5">
        <f t="shared" si="4"/>
        <v>15</v>
      </c>
      <c r="R36" s="10">
        <f t="shared" si="5"/>
        <v>13.5</v>
      </c>
      <c r="S36" s="62">
        <f t="shared" si="6"/>
        <v>36</v>
      </c>
      <c r="T36" s="69">
        <v>26</v>
      </c>
    </row>
    <row r="37" spans="1:20" s="19" customFormat="1" ht="15.75" x14ac:dyDescent="0.25">
      <c r="A37" s="37">
        <v>30</v>
      </c>
      <c r="B37" s="6" t="s">
        <v>197</v>
      </c>
      <c r="C37" s="6" t="s">
        <v>198</v>
      </c>
      <c r="D37" s="35" t="s">
        <v>168</v>
      </c>
      <c r="E37" s="45"/>
      <c r="F37" s="33"/>
      <c r="G37" s="58">
        <v>2.75</v>
      </c>
      <c r="H37" s="6">
        <v>3.25</v>
      </c>
      <c r="I37" s="35">
        <v>1.5</v>
      </c>
      <c r="J37" s="58"/>
      <c r="K37" s="6"/>
      <c r="L37" s="35"/>
      <c r="M37" s="9">
        <f t="shared" si="0"/>
        <v>16.5</v>
      </c>
      <c r="N37" s="4">
        <f t="shared" si="1"/>
        <v>19.5</v>
      </c>
      <c r="O37" s="10">
        <f t="shared" si="2"/>
        <v>9</v>
      </c>
      <c r="P37" s="16">
        <f t="shared" si="3"/>
        <v>19.5</v>
      </c>
      <c r="Q37" s="5">
        <f t="shared" si="4"/>
        <v>16.5</v>
      </c>
      <c r="R37" s="10">
        <f t="shared" si="5"/>
        <v>9</v>
      </c>
      <c r="S37" s="62">
        <f t="shared" si="6"/>
        <v>36</v>
      </c>
      <c r="T37" s="69">
        <v>27</v>
      </c>
    </row>
    <row r="38" spans="1:20" ht="15.75" x14ac:dyDescent="0.25">
      <c r="A38" s="37">
        <v>4</v>
      </c>
      <c r="B38" s="6" t="s">
        <v>160</v>
      </c>
      <c r="C38" s="6" t="s">
        <v>161</v>
      </c>
      <c r="D38" s="35" t="s">
        <v>159</v>
      </c>
      <c r="E38" s="45"/>
      <c r="F38" s="33"/>
      <c r="G38" s="14">
        <v>1.75</v>
      </c>
      <c r="H38" s="7">
        <v>2.25</v>
      </c>
      <c r="I38" s="15">
        <v>2.5</v>
      </c>
      <c r="J38" s="14"/>
      <c r="K38" s="7"/>
      <c r="L38" s="15"/>
      <c r="M38" s="9">
        <f t="shared" si="0"/>
        <v>10.5</v>
      </c>
      <c r="N38" s="4">
        <f t="shared" si="1"/>
        <v>13.5</v>
      </c>
      <c r="O38" s="10">
        <f t="shared" si="2"/>
        <v>15</v>
      </c>
      <c r="P38" s="16">
        <f t="shared" si="3"/>
        <v>15</v>
      </c>
      <c r="Q38" s="5">
        <f t="shared" si="4"/>
        <v>13.5</v>
      </c>
      <c r="R38" s="10">
        <f t="shared" si="5"/>
        <v>10.5</v>
      </c>
      <c r="S38" s="62">
        <f t="shared" si="6"/>
        <v>28.5</v>
      </c>
      <c r="T38" s="69">
        <v>28</v>
      </c>
    </row>
    <row r="39" spans="1:20" ht="15.75" x14ac:dyDescent="0.25">
      <c r="A39" s="37">
        <v>33</v>
      </c>
      <c r="B39" s="6" t="s">
        <v>203</v>
      </c>
      <c r="C39" s="6" t="s">
        <v>204</v>
      </c>
      <c r="D39" s="35" t="s">
        <v>168</v>
      </c>
      <c r="E39" s="45"/>
      <c r="F39" s="33"/>
      <c r="G39" s="58">
        <v>1.5</v>
      </c>
      <c r="H39" s="6">
        <v>1.75</v>
      </c>
      <c r="I39" s="35">
        <v>1.75</v>
      </c>
      <c r="J39" s="58"/>
      <c r="K39" s="6"/>
      <c r="L39" s="35"/>
      <c r="M39" s="9">
        <f t="shared" si="0"/>
        <v>9</v>
      </c>
      <c r="N39" s="4">
        <f t="shared" si="1"/>
        <v>10.5</v>
      </c>
      <c r="O39" s="10">
        <f t="shared" si="2"/>
        <v>10.5</v>
      </c>
      <c r="P39" s="16">
        <f t="shared" si="3"/>
        <v>10.5</v>
      </c>
      <c r="Q39" s="5">
        <f t="shared" si="4"/>
        <v>10.5</v>
      </c>
      <c r="R39" s="10">
        <f t="shared" si="5"/>
        <v>9</v>
      </c>
      <c r="S39" s="62">
        <f t="shared" si="6"/>
        <v>21</v>
      </c>
      <c r="T39" s="69">
        <v>29</v>
      </c>
    </row>
    <row r="40" spans="1:20" ht="15.75" x14ac:dyDescent="0.25">
      <c r="A40" s="37">
        <v>9</v>
      </c>
      <c r="B40" s="6" t="s">
        <v>30</v>
      </c>
      <c r="C40" s="6" t="s">
        <v>171</v>
      </c>
      <c r="D40" s="35" t="s">
        <v>168</v>
      </c>
      <c r="E40" s="45"/>
      <c r="F40" s="33"/>
      <c r="G40" s="14">
        <v>1.5</v>
      </c>
      <c r="H40" s="7">
        <v>1.5</v>
      </c>
      <c r="I40" s="15">
        <v>1.25</v>
      </c>
      <c r="J40" s="14"/>
      <c r="K40" s="7"/>
      <c r="L40" s="15"/>
      <c r="M40" s="9">
        <f t="shared" si="0"/>
        <v>9</v>
      </c>
      <c r="N40" s="4">
        <f t="shared" si="1"/>
        <v>9</v>
      </c>
      <c r="O40" s="10">
        <f t="shared" si="2"/>
        <v>7.5</v>
      </c>
      <c r="P40" s="16">
        <f t="shared" si="3"/>
        <v>9</v>
      </c>
      <c r="Q40" s="5">
        <f t="shared" si="4"/>
        <v>9</v>
      </c>
      <c r="R40" s="10">
        <f t="shared" si="5"/>
        <v>7.5</v>
      </c>
      <c r="S40" s="62">
        <f t="shared" si="6"/>
        <v>18</v>
      </c>
      <c r="T40" s="69">
        <v>30</v>
      </c>
    </row>
    <row r="41" spans="1:20" s="120" customFormat="1" ht="15.75" x14ac:dyDescent="0.25">
      <c r="A41" s="127">
        <v>8</v>
      </c>
      <c r="B41" s="56" t="s">
        <v>169</v>
      </c>
      <c r="C41" s="56" t="s">
        <v>170</v>
      </c>
      <c r="D41" s="57" t="s">
        <v>168</v>
      </c>
      <c r="E41" s="119"/>
      <c r="F41" s="122"/>
      <c r="G41" s="128">
        <v>2.75</v>
      </c>
      <c r="H41" s="129"/>
      <c r="I41" s="130"/>
      <c r="J41" s="128">
        <v>6</v>
      </c>
      <c r="K41" s="129"/>
      <c r="L41" s="130"/>
      <c r="M41" s="131">
        <f t="shared" si="0"/>
        <v>10.5</v>
      </c>
      <c r="N41" s="132">
        <f t="shared" si="1"/>
        <v>0</v>
      </c>
      <c r="O41" s="133">
        <f t="shared" si="2"/>
        <v>0</v>
      </c>
      <c r="P41" s="134">
        <f t="shared" si="3"/>
        <v>10.5</v>
      </c>
      <c r="Q41" s="56">
        <f t="shared" si="4"/>
        <v>0</v>
      </c>
      <c r="R41" s="133">
        <f t="shared" si="5"/>
        <v>0</v>
      </c>
      <c r="S41" s="135">
        <f t="shared" si="6"/>
        <v>10.5</v>
      </c>
      <c r="T41" s="136">
        <v>31</v>
      </c>
    </row>
    <row r="42" spans="1:20" s="120" customFormat="1" ht="15.75" x14ac:dyDescent="0.25">
      <c r="A42" s="127">
        <v>7</v>
      </c>
      <c r="B42" s="56" t="s">
        <v>30</v>
      </c>
      <c r="C42" s="56" t="s">
        <v>167</v>
      </c>
      <c r="D42" s="57" t="s">
        <v>168</v>
      </c>
      <c r="E42" s="119"/>
      <c r="F42" s="122"/>
      <c r="G42" s="128"/>
      <c r="H42" s="129"/>
      <c r="I42" s="130"/>
      <c r="J42" s="128"/>
      <c r="K42" s="129"/>
      <c r="L42" s="130"/>
      <c r="M42" s="131">
        <f t="shared" si="0"/>
        <v>0</v>
      </c>
      <c r="N42" s="132">
        <f t="shared" si="1"/>
        <v>0</v>
      </c>
      <c r="O42" s="133">
        <f t="shared" si="2"/>
        <v>0</v>
      </c>
      <c r="P42" s="134">
        <f t="shared" si="3"/>
        <v>0</v>
      </c>
      <c r="Q42" s="56">
        <f t="shared" si="4"/>
        <v>0</v>
      </c>
      <c r="R42" s="133">
        <f t="shared" si="5"/>
        <v>0</v>
      </c>
      <c r="S42" s="135">
        <f t="shared" si="6"/>
        <v>0</v>
      </c>
      <c r="T42" s="137"/>
    </row>
    <row r="43" spans="1:20" s="120" customFormat="1" ht="16.5" thickBot="1" x14ac:dyDescent="0.3">
      <c r="A43" s="127">
        <v>27</v>
      </c>
      <c r="B43" s="60" t="s">
        <v>20</v>
      </c>
      <c r="C43" s="60" t="s">
        <v>75</v>
      </c>
      <c r="D43" s="61" t="s">
        <v>76</v>
      </c>
      <c r="E43" s="119"/>
      <c r="F43" s="122"/>
      <c r="G43" s="121"/>
      <c r="H43" s="60"/>
      <c r="I43" s="61"/>
      <c r="J43" s="121"/>
      <c r="K43" s="60"/>
      <c r="L43" s="61"/>
      <c r="M43" s="123">
        <f t="shared" si="0"/>
        <v>0</v>
      </c>
      <c r="N43" s="124">
        <f t="shared" si="1"/>
        <v>0</v>
      </c>
      <c r="O43" s="125">
        <f t="shared" si="2"/>
        <v>0</v>
      </c>
      <c r="P43" s="121">
        <f t="shared" si="3"/>
        <v>0</v>
      </c>
      <c r="Q43" s="60">
        <f t="shared" si="4"/>
        <v>0</v>
      </c>
      <c r="R43" s="125">
        <f t="shared" si="5"/>
        <v>0</v>
      </c>
      <c r="S43" s="126">
        <f t="shared" si="6"/>
        <v>0</v>
      </c>
      <c r="T43" s="137"/>
    </row>
    <row r="44" spans="1:20" ht="15.75" x14ac:dyDescent="0.25">
      <c r="A44" s="81"/>
    </row>
  </sheetData>
  <autoFilter ref="A9:T29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filterColumn colId="18">
      <filters blank="1">
        <filter val="16,5"/>
        <filter val="19,5"/>
        <filter val="25,5"/>
        <filter val="28,5"/>
        <filter val="30"/>
        <filter val="34,5"/>
        <filter val="36"/>
        <filter val="42"/>
        <filter val="49,5"/>
        <filter val="51"/>
      </filters>
    </filterColumn>
  </autoFilter>
  <sortState ref="A11:S43">
    <sortCondition descending="1" ref="S11:S43"/>
  </sortState>
  <mergeCells count="11">
    <mergeCell ref="B9:D9"/>
    <mergeCell ref="P9:P10"/>
    <mergeCell ref="N3:Q3"/>
    <mergeCell ref="A1:T1"/>
    <mergeCell ref="Q9:Q10"/>
    <mergeCell ref="R9:R10"/>
    <mergeCell ref="S9:S10"/>
    <mergeCell ref="T9:T10"/>
    <mergeCell ref="G9:I9"/>
    <mergeCell ref="J9:L9"/>
    <mergeCell ref="M9:O9"/>
  </mergeCells>
  <pageMargins left="0.51181102362204722" right="0.51181102362204722" top="0.74803149606299213" bottom="0.74803149606299213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T30"/>
  <sheetViews>
    <sheetView topLeftCell="A4" zoomScaleNormal="100" workbookViewId="0">
      <selection activeCell="A18" sqref="A18:XFD18"/>
    </sheetView>
  </sheetViews>
  <sheetFormatPr defaultRowHeight="15" x14ac:dyDescent="0.25"/>
  <cols>
    <col min="1" max="1" width="5" bestFit="1" customWidth="1"/>
    <col min="2" max="2" width="19.140625" style="2" customWidth="1"/>
    <col min="3" max="3" width="16.7109375" style="2" customWidth="1"/>
    <col min="4" max="4" width="34.140625" customWidth="1"/>
    <col min="5" max="5" width="1.5703125" customWidth="1"/>
    <col min="6" max="6" width="1.7109375" customWidth="1"/>
    <col min="7" max="15" width="7.7109375" customWidth="1"/>
    <col min="16" max="20" width="8.7109375" customWidth="1"/>
  </cols>
  <sheetData>
    <row r="1" spans="1:46" ht="50.1" customHeight="1" x14ac:dyDescent="0.25">
      <c r="A1" s="107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46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46" ht="15" customHeight="1" x14ac:dyDescent="0.25">
      <c r="A3" s="2"/>
      <c r="B3" s="17" t="s">
        <v>7</v>
      </c>
      <c r="D3" t="s">
        <v>12</v>
      </c>
      <c r="N3" s="106" t="s">
        <v>149</v>
      </c>
      <c r="O3" s="106"/>
      <c r="P3" s="106"/>
      <c r="Q3" s="106"/>
    </row>
    <row r="4" spans="1:46" ht="17.25" customHeight="1" x14ac:dyDescent="0.25">
      <c r="A4" s="2"/>
      <c r="B4" s="17" t="s">
        <v>8</v>
      </c>
    </row>
    <row r="5" spans="1:46" ht="15.75" x14ac:dyDescent="0.25">
      <c r="A5" s="2"/>
      <c r="B5" s="17" t="s">
        <v>9</v>
      </c>
      <c r="D5" s="3"/>
    </row>
    <row r="6" spans="1:46" ht="15.75" x14ac:dyDescent="0.25">
      <c r="A6" s="2"/>
      <c r="B6" s="17" t="s">
        <v>10</v>
      </c>
      <c r="D6" s="3"/>
    </row>
    <row r="7" spans="1:46" ht="15.75" x14ac:dyDescent="0.25">
      <c r="A7" s="2"/>
      <c r="B7" s="17" t="s">
        <v>11</v>
      </c>
      <c r="D7" s="3"/>
    </row>
    <row r="8" spans="1:46" ht="16.5" thickBot="1" x14ac:dyDescent="0.3">
      <c r="A8" s="2"/>
      <c r="B8" s="17"/>
      <c r="D8" s="3"/>
    </row>
    <row r="9" spans="1:46" ht="20.25" customHeight="1" x14ac:dyDescent="0.3">
      <c r="A9" s="32"/>
      <c r="B9" s="101" t="s">
        <v>42</v>
      </c>
      <c r="C9" s="102"/>
      <c r="D9" s="103"/>
      <c r="E9" s="18"/>
      <c r="F9" s="18"/>
      <c r="G9" s="116" t="s">
        <v>5</v>
      </c>
      <c r="H9" s="117"/>
      <c r="I9" s="118"/>
      <c r="J9" s="116" t="s">
        <v>6</v>
      </c>
      <c r="K9" s="117"/>
      <c r="L9" s="118"/>
      <c r="M9" s="116" t="s">
        <v>2</v>
      </c>
      <c r="N9" s="117"/>
      <c r="O9" s="118"/>
      <c r="P9" s="104" t="s">
        <v>24</v>
      </c>
      <c r="Q9" s="108" t="s">
        <v>25</v>
      </c>
      <c r="R9" s="110" t="s">
        <v>26</v>
      </c>
      <c r="S9" s="112" t="s">
        <v>3</v>
      </c>
      <c r="T9" s="110" t="s">
        <v>4</v>
      </c>
    </row>
    <row r="10" spans="1:46" ht="20.25" customHeight="1" x14ac:dyDescent="0.3">
      <c r="A10" s="34" t="s">
        <v>27</v>
      </c>
      <c r="B10" s="39" t="s">
        <v>34</v>
      </c>
      <c r="C10" s="39" t="s">
        <v>35</v>
      </c>
      <c r="D10" s="40" t="s">
        <v>14</v>
      </c>
      <c r="E10" s="19" t="s">
        <v>56</v>
      </c>
      <c r="F10" s="19" t="s">
        <v>1</v>
      </c>
      <c r="G10" s="25">
        <v>1</v>
      </c>
      <c r="H10" s="26">
        <v>2</v>
      </c>
      <c r="I10" s="27">
        <v>3</v>
      </c>
      <c r="J10" s="25">
        <v>1</v>
      </c>
      <c r="K10" s="26">
        <v>2</v>
      </c>
      <c r="L10" s="27">
        <v>3</v>
      </c>
      <c r="M10" s="25">
        <v>1</v>
      </c>
      <c r="N10" s="26">
        <v>2</v>
      </c>
      <c r="O10" s="27">
        <v>3</v>
      </c>
      <c r="P10" s="105"/>
      <c r="Q10" s="109"/>
      <c r="R10" s="111"/>
      <c r="S10" s="113"/>
      <c r="T10" s="111"/>
    </row>
    <row r="11" spans="1:46" s="1" customFormat="1" ht="15.75" x14ac:dyDescent="0.25">
      <c r="A11" s="37">
        <v>34</v>
      </c>
      <c r="B11" s="56" t="s">
        <v>61</v>
      </c>
      <c r="C11" s="56" t="s">
        <v>62</v>
      </c>
      <c r="D11" s="57" t="s">
        <v>63</v>
      </c>
      <c r="E11" s="45"/>
      <c r="F11" s="33"/>
      <c r="G11" s="14">
        <v>5.25</v>
      </c>
      <c r="H11" s="7">
        <v>5</v>
      </c>
      <c r="I11" s="15">
        <v>5</v>
      </c>
      <c r="J11" s="14">
        <v>6</v>
      </c>
      <c r="K11" s="7"/>
      <c r="L11" s="15"/>
      <c r="M11" s="9">
        <f t="shared" ref="M11:O18" si="0">(G11*6)-J11</f>
        <v>25.5</v>
      </c>
      <c r="N11" s="4">
        <f t="shared" si="0"/>
        <v>30</v>
      </c>
      <c r="O11" s="10">
        <f t="shared" si="0"/>
        <v>30</v>
      </c>
      <c r="P11" s="16">
        <f t="shared" ref="P11:P18" si="1">MAX(M11:O11)</f>
        <v>30</v>
      </c>
      <c r="Q11" s="5">
        <f t="shared" ref="Q11:Q18" si="2">LARGE(M11:O11,2)</f>
        <v>30</v>
      </c>
      <c r="R11" s="10">
        <f t="shared" ref="R11:R18" si="3">LARGE(M11:O11,3)</f>
        <v>25.5</v>
      </c>
      <c r="S11" s="62">
        <f t="shared" ref="S11:S18" si="4">P11+Q11</f>
        <v>60</v>
      </c>
      <c r="T11" s="38">
        <v>1</v>
      </c>
      <c r="U11" s="36"/>
    </row>
    <row r="12" spans="1:46" s="1" customFormat="1" x14ac:dyDescent="0.25">
      <c r="A12" s="58">
        <v>39</v>
      </c>
      <c r="B12" s="56" t="s">
        <v>77</v>
      </c>
      <c r="C12" s="56" t="s">
        <v>78</v>
      </c>
      <c r="D12" s="57" t="s">
        <v>79</v>
      </c>
      <c r="E12" s="45"/>
      <c r="F12" s="33"/>
      <c r="G12" s="58">
        <v>4.25</v>
      </c>
      <c r="H12" s="6">
        <v>4.75</v>
      </c>
      <c r="I12" s="35">
        <v>4.25</v>
      </c>
      <c r="J12" s="58"/>
      <c r="K12" s="6"/>
      <c r="L12" s="35">
        <v>6</v>
      </c>
      <c r="M12" s="9">
        <f t="shared" si="0"/>
        <v>25.5</v>
      </c>
      <c r="N12" s="4">
        <f t="shared" si="0"/>
        <v>28.5</v>
      </c>
      <c r="O12" s="10">
        <f t="shared" si="0"/>
        <v>19.5</v>
      </c>
      <c r="P12" s="16">
        <f t="shared" si="1"/>
        <v>28.5</v>
      </c>
      <c r="Q12" s="5">
        <f t="shared" si="2"/>
        <v>25.5</v>
      </c>
      <c r="R12" s="10">
        <f t="shared" si="3"/>
        <v>19.5</v>
      </c>
      <c r="S12" s="62">
        <f t="shared" si="4"/>
        <v>54</v>
      </c>
      <c r="T12" s="38">
        <v>2</v>
      </c>
      <c r="U12" s="36"/>
    </row>
    <row r="13" spans="1:46" s="1" customFormat="1" x14ac:dyDescent="0.25">
      <c r="A13" s="58">
        <v>40</v>
      </c>
      <c r="B13" s="56" t="s">
        <v>49</v>
      </c>
      <c r="C13" s="56" t="s">
        <v>215</v>
      </c>
      <c r="D13" s="57" t="s">
        <v>216</v>
      </c>
      <c r="E13" s="45"/>
      <c r="F13" s="33"/>
      <c r="G13" s="58">
        <v>4.5</v>
      </c>
      <c r="H13" s="6">
        <v>4.5</v>
      </c>
      <c r="I13" s="35">
        <v>3.25</v>
      </c>
      <c r="J13" s="58"/>
      <c r="K13" s="6"/>
      <c r="L13" s="35"/>
      <c r="M13" s="9">
        <f t="shared" si="0"/>
        <v>27</v>
      </c>
      <c r="N13" s="4">
        <f t="shared" si="0"/>
        <v>27</v>
      </c>
      <c r="O13" s="10">
        <f t="shared" si="0"/>
        <v>19.5</v>
      </c>
      <c r="P13" s="16">
        <f t="shared" si="1"/>
        <v>27</v>
      </c>
      <c r="Q13" s="5">
        <f t="shared" si="2"/>
        <v>27</v>
      </c>
      <c r="R13" s="10">
        <f t="shared" si="3"/>
        <v>19.5</v>
      </c>
      <c r="S13" s="62">
        <f t="shared" si="4"/>
        <v>54</v>
      </c>
      <c r="T13" s="38">
        <v>2</v>
      </c>
      <c r="U13" s="36"/>
    </row>
    <row r="14" spans="1:46" ht="15.75" x14ac:dyDescent="0.25">
      <c r="A14" s="37">
        <v>35</v>
      </c>
      <c r="B14" s="56" t="s">
        <v>49</v>
      </c>
      <c r="C14" s="56" t="s">
        <v>205</v>
      </c>
      <c r="D14" s="57" t="s">
        <v>206</v>
      </c>
      <c r="E14" s="45"/>
      <c r="F14" s="33"/>
      <c r="G14" s="14">
        <v>3.25</v>
      </c>
      <c r="H14" s="7">
        <v>3.75</v>
      </c>
      <c r="I14" s="15">
        <v>4.5</v>
      </c>
      <c r="J14" s="14"/>
      <c r="K14" s="7"/>
      <c r="L14" s="15"/>
      <c r="M14" s="9">
        <f t="shared" si="0"/>
        <v>19.5</v>
      </c>
      <c r="N14" s="4">
        <f t="shared" si="0"/>
        <v>22.5</v>
      </c>
      <c r="O14" s="10">
        <f t="shared" si="0"/>
        <v>27</v>
      </c>
      <c r="P14" s="16">
        <f t="shared" si="1"/>
        <v>27</v>
      </c>
      <c r="Q14" s="5">
        <f t="shared" si="2"/>
        <v>22.5</v>
      </c>
      <c r="R14" s="10">
        <f t="shared" si="3"/>
        <v>19.5</v>
      </c>
      <c r="S14" s="62">
        <f t="shared" si="4"/>
        <v>49.5</v>
      </c>
      <c r="T14" s="45">
        <v>4</v>
      </c>
    </row>
    <row r="15" spans="1:46" s="19" customFormat="1" x14ac:dyDescent="0.25">
      <c r="A15" s="58">
        <v>37</v>
      </c>
      <c r="B15" s="56" t="s">
        <v>210</v>
      </c>
      <c r="C15" s="56" t="s">
        <v>211</v>
      </c>
      <c r="D15" s="57" t="s">
        <v>209</v>
      </c>
      <c r="E15" s="45"/>
      <c r="F15" s="33"/>
      <c r="G15" s="58">
        <v>4</v>
      </c>
      <c r="H15" s="6">
        <v>4</v>
      </c>
      <c r="I15" s="35">
        <v>3.75</v>
      </c>
      <c r="J15" s="58"/>
      <c r="K15" s="6"/>
      <c r="L15" s="35"/>
      <c r="M15" s="9">
        <f t="shared" si="0"/>
        <v>24</v>
      </c>
      <c r="N15" s="4">
        <f t="shared" si="0"/>
        <v>24</v>
      </c>
      <c r="O15" s="10">
        <f t="shared" si="0"/>
        <v>22.5</v>
      </c>
      <c r="P15" s="16">
        <f t="shared" si="1"/>
        <v>24</v>
      </c>
      <c r="Q15" s="5">
        <f t="shared" si="2"/>
        <v>24</v>
      </c>
      <c r="R15" s="10">
        <f t="shared" si="3"/>
        <v>22.5</v>
      </c>
      <c r="S15" s="62">
        <f t="shared" si="4"/>
        <v>48</v>
      </c>
      <c r="T15" s="119">
        <v>5</v>
      </c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</row>
    <row r="16" spans="1:46" x14ac:dyDescent="0.25">
      <c r="A16" s="58">
        <v>41</v>
      </c>
      <c r="B16" s="56" t="s">
        <v>217</v>
      </c>
      <c r="C16" s="56" t="s">
        <v>218</v>
      </c>
      <c r="D16" s="57" t="s">
        <v>216</v>
      </c>
      <c r="E16" s="45"/>
      <c r="F16" s="33"/>
      <c r="G16" s="58">
        <v>4.25</v>
      </c>
      <c r="H16" s="6">
        <v>2.25</v>
      </c>
      <c r="I16" s="35">
        <v>3.25</v>
      </c>
      <c r="J16" s="58"/>
      <c r="K16" s="6"/>
      <c r="L16" s="35"/>
      <c r="M16" s="9">
        <f t="shared" si="0"/>
        <v>25.5</v>
      </c>
      <c r="N16" s="4">
        <f t="shared" si="0"/>
        <v>13.5</v>
      </c>
      <c r="O16" s="10">
        <f t="shared" si="0"/>
        <v>19.5</v>
      </c>
      <c r="P16" s="16">
        <f t="shared" si="1"/>
        <v>25.5</v>
      </c>
      <c r="Q16" s="5">
        <f t="shared" si="2"/>
        <v>19.5</v>
      </c>
      <c r="R16" s="10">
        <f t="shared" si="3"/>
        <v>13.5</v>
      </c>
      <c r="S16" s="62">
        <f t="shared" si="4"/>
        <v>45</v>
      </c>
      <c r="T16" s="45">
        <v>6</v>
      </c>
    </row>
    <row r="17" spans="1:20" x14ac:dyDescent="0.25">
      <c r="A17" s="43">
        <v>36</v>
      </c>
      <c r="B17" s="56" t="s">
        <v>207</v>
      </c>
      <c r="C17" s="56" t="s">
        <v>208</v>
      </c>
      <c r="D17" s="57" t="s">
        <v>209</v>
      </c>
      <c r="E17" s="45"/>
      <c r="F17" s="33"/>
      <c r="G17" s="14">
        <v>3.25</v>
      </c>
      <c r="H17" s="7">
        <v>3</v>
      </c>
      <c r="I17" s="15">
        <v>3.5</v>
      </c>
      <c r="J17" s="14"/>
      <c r="K17" s="7"/>
      <c r="L17" s="15"/>
      <c r="M17" s="9">
        <f t="shared" si="0"/>
        <v>19.5</v>
      </c>
      <c r="N17" s="4">
        <f t="shared" si="0"/>
        <v>18</v>
      </c>
      <c r="O17" s="10">
        <f t="shared" si="0"/>
        <v>21</v>
      </c>
      <c r="P17" s="16">
        <f t="shared" si="1"/>
        <v>21</v>
      </c>
      <c r="Q17" s="5">
        <f t="shared" si="2"/>
        <v>19.5</v>
      </c>
      <c r="R17" s="10">
        <f t="shared" si="3"/>
        <v>18</v>
      </c>
      <c r="S17" s="62">
        <f t="shared" si="4"/>
        <v>40.5</v>
      </c>
      <c r="T17" s="45">
        <v>7</v>
      </c>
    </row>
    <row r="18" spans="1:20" s="120" customFormat="1" ht="15.75" thickBot="1" x14ac:dyDescent="0.3">
      <c r="A18" s="121">
        <v>38</v>
      </c>
      <c r="B18" s="60" t="s">
        <v>212</v>
      </c>
      <c r="C18" s="60" t="s">
        <v>213</v>
      </c>
      <c r="D18" s="61" t="s">
        <v>214</v>
      </c>
      <c r="E18" s="119"/>
      <c r="F18" s="122"/>
      <c r="G18" s="121">
        <v>0.5</v>
      </c>
      <c r="H18" s="60"/>
      <c r="I18" s="61"/>
      <c r="J18" s="121"/>
      <c r="K18" s="60"/>
      <c r="L18" s="61"/>
      <c r="M18" s="123">
        <f t="shared" si="0"/>
        <v>3</v>
      </c>
      <c r="N18" s="124">
        <f t="shared" si="0"/>
        <v>0</v>
      </c>
      <c r="O18" s="125">
        <f t="shared" si="0"/>
        <v>0</v>
      </c>
      <c r="P18" s="121">
        <f t="shared" si="1"/>
        <v>3</v>
      </c>
      <c r="Q18" s="60">
        <f t="shared" si="2"/>
        <v>0</v>
      </c>
      <c r="R18" s="125">
        <f t="shared" si="3"/>
        <v>0</v>
      </c>
      <c r="S18" s="126">
        <f t="shared" si="4"/>
        <v>3</v>
      </c>
      <c r="T18" s="119">
        <v>8</v>
      </c>
    </row>
    <row r="19" spans="1:20" x14ac:dyDescent="0.25">
      <c r="A19" s="80"/>
    </row>
    <row r="20" spans="1:20" x14ac:dyDescent="0.25">
      <c r="A20" s="80"/>
    </row>
    <row r="24" spans="1:20" x14ac:dyDescent="0.25">
      <c r="B24"/>
      <c r="C24"/>
    </row>
    <row r="25" spans="1:20" x14ac:dyDescent="0.25">
      <c r="B25"/>
      <c r="C25"/>
    </row>
    <row r="26" spans="1:20" x14ac:dyDescent="0.25">
      <c r="B26"/>
      <c r="C26"/>
    </row>
    <row r="27" spans="1:20" x14ac:dyDescent="0.25">
      <c r="B27"/>
      <c r="C27"/>
    </row>
    <row r="28" spans="1:20" x14ac:dyDescent="0.25">
      <c r="B28"/>
      <c r="C28"/>
    </row>
    <row r="29" spans="1:20" x14ac:dyDescent="0.25">
      <c r="B29"/>
      <c r="C29"/>
    </row>
    <row r="30" spans="1:20" x14ac:dyDescent="0.25">
      <c r="B30"/>
      <c r="C30"/>
    </row>
  </sheetData>
  <sortState ref="A11:S18">
    <sortCondition descending="1" ref="S11:S18"/>
  </sortState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511811023622047" right="0.511811023622047" top="0.74803149606299202" bottom="0.74803149606299202" header="0.31496062992126" footer="0.31496062992126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AJ40"/>
  <sheetViews>
    <sheetView tabSelected="1" zoomScaleNormal="100" workbookViewId="0">
      <selection activeCell="D16" sqref="D16"/>
    </sheetView>
  </sheetViews>
  <sheetFormatPr defaultRowHeight="15" x14ac:dyDescent="0.25"/>
  <cols>
    <col min="1" max="1" width="5.7109375" customWidth="1"/>
    <col min="2" max="2" width="25" customWidth="1"/>
    <col min="3" max="3" width="16" customWidth="1"/>
    <col min="4" max="4" width="37.28515625" customWidth="1"/>
    <col min="5" max="5" width="3.140625" customWidth="1"/>
    <col min="6" max="6" width="2.5703125" customWidth="1"/>
  </cols>
  <sheetData>
    <row r="1" spans="1:20" ht="26.25" x14ac:dyDescent="0.25">
      <c r="A1" s="107" t="s">
        <v>152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26.25" x14ac:dyDescent="0.25">
      <c r="A2" s="31" t="s">
        <v>153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5.75" x14ac:dyDescent="0.25">
      <c r="A3" s="2"/>
      <c r="B3" s="17" t="s">
        <v>7</v>
      </c>
      <c r="C3" s="2"/>
      <c r="D3" t="s">
        <v>12</v>
      </c>
      <c r="N3" s="106" t="s">
        <v>149</v>
      </c>
      <c r="O3" s="106"/>
      <c r="P3" s="106"/>
      <c r="Q3" s="106"/>
    </row>
    <row r="4" spans="1:20" ht="15.75" x14ac:dyDescent="0.25">
      <c r="A4" s="2"/>
      <c r="B4" s="17" t="s">
        <v>8</v>
      </c>
      <c r="C4" s="2"/>
    </row>
    <row r="5" spans="1:20" ht="15.75" x14ac:dyDescent="0.25">
      <c r="A5" s="2"/>
      <c r="B5" s="17" t="s">
        <v>9</v>
      </c>
      <c r="C5" s="2"/>
      <c r="D5" s="3"/>
    </row>
    <row r="6" spans="1:20" ht="15.75" x14ac:dyDescent="0.25">
      <c r="A6" s="2"/>
      <c r="B6" s="17" t="s">
        <v>10</v>
      </c>
      <c r="C6" s="2"/>
      <c r="D6" s="3"/>
    </row>
    <row r="7" spans="1:20" ht="15.75" x14ac:dyDescent="0.25">
      <c r="A7" s="2"/>
      <c r="B7" s="17" t="s">
        <v>11</v>
      </c>
      <c r="C7" s="2"/>
      <c r="D7" s="3"/>
    </row>
    <row r="8" spans="1:20" ht="16.5" thickBot="1" x14ac:dyDescent="0.3">
      <c r="A8" s="2"/>
      <c r="B8" s="17"/>
      <c r="C8" s="2"/>
      <c r="D8" s="3"/>
    </row>
    <row r="9" spans="1:20" ht="18.75" x14ac:dyDescent="0.3">
      <c r="A9" s="32"/>
      <c r="B9" s="101" t="s">
        <v>36</v>
      </c>
      <c r="C9" s="102"/>
      <c r="D9" s="103"/>
      <c r="E9" s="18"/>
      <c r="F9" s="18"/>
      <c r="G9" s="116" t="s">
        <v>5</v>
      </c>
      <c r="H9" s="117"/>
      <c r="I9" s="118"/>
      <c r="J9" s="116" t="s">
        <v>6</v>
      </c>
      <c r="K9" s="117"/>
      <c r="L9" s="118"/>
      <c r="M9" s="116" t="s">
        <v>2</v>
      </c>
      <c r="N9" s="117"/>
      <c r="O9" s="118"/>
      <c r="P9" s="104" t="s">
        <v>24</v>
      </c>
      <c r="Q9" s="108" t="s">
        <v>25</v>
      </c>
      <c r="R9" s="110" t="s">
        <v>26</v>
      </c>
      <c r="S9" s="112" t="s">
        <v>3</v>
      </c>
      <c r="T9" s="110" t="s">
        <v>4</v>
      </c>
    </row>
    <row r="10" spans="1:20" ht="21" x14ac:dyDescent="0.3">
      <c r="A10" s="34"/>
      <c r="B10" s="39" t="s">
        <v>34</v>
      </c>
      <c r="C10" s="39" t="s">
        <v>35</v>
      </c>
      <c r="D10" s="40" t="s">
        <v>14</v>
      </c>
      <c r="E10" s="19"/>
      <c r="F10" s="19"/>
      <c r="G10" s="25">
        <v>1</v>
      </c>
      <c r="H10" s="26">
        <v>2</v>
      </c>
      <c r="I10" s="27">
        <v>3</v>
      </c>
      <c r="J10" s="25">
        <v>1</v>
      </c>
      <c r="K10" s="26">
        <v>2</v>
      </c>
      <c r="L10" s="27">
        <v>3</v>
      </c>
      <c r="M10" s="25">
        <v>1</v>
      </c>
      <c r="N10" s="26">
        <v>2</v>
      </c>
      <c r="O10" s="27">
        <v>3</v>
      </c>
      <c r="P10" s="105"/>
      <c r="Q10" s="109"/>
      <c r="R10" s="111"/>
      <c r="S10" s="113"/>
      <c r="T10" s="111"/>
    </row>
    <row r="11" spans="1:20" ht="15.75" x14ac:dyDescent="0.25">
      <c r="A11" s="37">
        <v>53</v>
      </c>
      <c r="B11" s="6" t="s">
        <v>120</v>
      </c>
      <c r="C11" s="6" t="s">
        <v>121</v>
      </c>
      <c r="D11" s="35" t="s">
        <v>59</v>
      </c>
      <c r="E11" s="70"/>
      <c r="F11" s="33"/>
      <c r="G11" s="14">
        <v>5</v>
      </c>
      <c r="H11" s="7">
        <v>4.75</v>
      </c>
      <c r="I11" s="15">
        <v>5.25</v>
      </c>
      <c r="J11" s="14"/>
      <c r="K11" s="7"/>
      <c r="L11" s="15"/>
      <c r="M11" s="9">
        <f t="shared" ref="M11:M37" si="0">(G11*6)-J11</f>
        <v>30</v>
      </c>
      <c r="N11" s="4">
        <f t="shared" ref="N11:N37" si="1">(H11*6)-K11</f>
        <v>28.5</v>
      </c>
      <c r="O11" s="10">
        <f t="shared" ref="O11:O37" si="2">(I11*6)-L11</f>
        <v>31.5</v>
      </c>
      <c r="P11" s="16">
        <f t="shared" ref="P11:P37" si="3">MAX(M11:O11)</f>
        <v>31.5</v>
      </c>
      <c r="Q11" s="5">
        <f t="shared" ref="Q11:Q37" si="4">LARGE(M11:O11,2)</f>
        <v>30</v>
      </c>
      <c r="R11" s="10">
        <f t="shared" ref="R11:R37" si="5">LARGE(M11:O11,3)</f>
        <v>28.5</v>
      </c>
      <c r="S11" s="62">
        <f t="shared" ref="S11:S37" si="6">P11+Q11</f>
        <v>61.5</v>
      </c>
      <c r="T11" s="38">
        <v>1</v>
      </c>
    </row>
    <row r="12" spans="1:20" ht="15.75" x14ac:dyDescent="0.25">
      <c r="A12" s="37">
        <v>54</v>
      </c>
      <c r="B12" s="6" t="s">
        <v>118</v>
      </c>
      <c r="C12" s="6" t="s">
        <v>119</v>
      </c>
      <c r="D12" s="35" t="s">
        <v>59</v>
      </c>
      <c r="E12" s="70"/>
      <c r="F12" s="33"/>
      <c r="G12" s="14">
        <v>5.25</v>
      </c>
      <c r="H12" s="7">
        <v>4.5</v>
      </c>
      <c r="I12" s="15">
        <v>4.25</v>
      </c>
      <c r="J12" s="14">
        <v>3</v>
      </c>
      <c r="K12" s="7">
        <v>3</v>
      </c>
      <c r="L12" s="15"/>
      <c r="M12" s="9">
        <f t="shared" si="0"/>
        <v>28.5</v>
      </c>
      <c r="N12" s="4">
        <f t="shared" si="1"/>
        <v>24</v>
      </c>
      <c r="O12" s="10">
        <f t="shared" si="2"/>
        <v>25.5</v>
      </c>
      <c r="P12" s="16">
        <f t="shared" si="3"/>
        <v>28.5</v>
      </c>
      <c r="Q12" s="5">
        <f t="shared" si="4"/>
        <v>25.5</v>
      </c>
      <c r="R12" s="10">
        <f t="shared" si="5"/>
        <v>24</v>
      </c>
      <c r="S12" s="62">
        <f t="shared" si="6"/>
        <v>54</v>
      </c>
      <c r="T12" s="38">
        <v>2</v>
      </c>
    </row>
    <row r="13" spans="1:20" ht="15.75" x14ac:dyDescent="0.25">
      <c r="A13" s="37">
        <v>46</v>
      </c>
      <c r="B13" s="6" t="s">
        <v>268</v>
      </c>
      <c r="C13" s="6" t="s">
        <v>87</v>
      </c>
      <c r="D13" s="35" t="s">
        <v>59</v>
      </c>
      <c r="E13" s="70"/>
      <c r="F13" s="33"/>
      <c r="G13" s="14">
        <v>4.25</v>
      </c>
      <c r="H13" s="7">
        <v>4.25</v>
      </c>
      <c r="I13" s="15">
        <v>4.5</v>
      </c>
      <c r="J13" s="14"/>
      <c r="K13" s="7"/>
      <c r="L13" s="15"/>
      <c r="M13" s="9">
        <f t="shared" si="0"/>
        <v>25.5</v>
      </c>
      <c r="N13" s="4">
        <f t="shared" si="1"/>
        <v>25.5</v>
      </c>
      <c r="O13" s="10">
        <f t="shared" si="2"/>
        <v>27</v>
      </c>
      <c r="P13" s="16">
        <f t="shared" si="3"/>
        <v>27</v>
      </c>
      <c r="Q13" s="5">
        <f t="shared" si="4"/>
        <v>25.5</v>
      </c>
      <c r="R13" s="10">
        <f t="shared" si="5"/>
        <v>25.5</v>
      </c>
      <c r="S13" s="62">
        <f t="shared" si="6"/>
        <v>52.5</v>
      </c>
      <c r="T13" s="38">
        <v>3</v>
      </c>
    </row>
    <row r="14" spans="1:20" x14ac:dyDescent="0.25">
      <c r="A14" s="58">
        <v>67</v>
      </c>
      <c r="B14" s="6" t="s">
        <v>288</v>
      </c>
      <c r="C14" s="6" t="s">
        <v>289</v>
      </c>
      <c r="D14" s="35" t="s">
        <v>168</v>
      </c>
      <c r="E14" s="45"/>
      <c r="F14" s="33"/>
      <c r="G14" s="58">
        <v>4.5</v>
      </c>
      <c r="H14" s="6">
        <v>3.75</v>
      </c>
      <c r="I14" s="35">
        <v>4</v>
      </c>
      <c r="J14" s="58"/>
      <c r="K14" s="6"/>
      <c r="L14" s="35"/>
      <c r="M14" s="9">
        <f t="shared" si="0"/>
        <v>27</v>
      </c>
      <c r="N14" s="4">
        <f t="shared" si="1"/>
        <v>22.5</v>
      </c>
      <c r="O14" s="10">
        <f t="shared" si="2"/>
        <v>24</v>
      </c>
      <c r="P14" s="16">
        <f t="shared" si="3"/>
        <v>27</v>
      </c>
      <c r="Q14" s="5">
        <f t="shared" si="4"/>
        <v>24</v>
      </c>
      <c r="R14" s="10">
        <f t="shared" si="5"/>
        <v>22.5</v>
      </c>
      <c r="S14" s="62">
        <f t="shared" si="6"/>
        <v>51</v>
      </c>
      <c r="T14" s="38">
        <v>4</v>
      </c>
    </row>
    <row r="15" spans="1:20" ht="15.75" x14ac:dyDescent="0.25">
      <c r="A15" s="37">
        <v>60</v>
      </c>
      <c r="B15" s="6" t="s">
        <v>39</v>
      </c>
      <c r="C15" s="6" t="s">
        <v>115</v>
      </c>
      <c r="D15" s="35" t="s">
        <v>93</v>
      </c>
      <c r="E15" s="70"/>
      <c r="F15" s="33"/>
      <c r="G15" s="14">
        <v>3.75</v>
      </c>
      <c r="H15" s="7">
        <v>3.5</v>
      </c>
      <c r="I15" s="15">
        <v>4.25</v>
      </c>
      <c r="J15" s="14"/>
      <c r="K15" s="7"/>
      <c r="L15" s="15"/>
      <c r="M15" s="9">
        <f t="shared" si="0"/>
        <v>22.5</v>
      </c>
      <c r="N15" s="4">
        <f t="shared" si="1"/>
        <v>21</v>
      </c>
      <c r="O15" s="10">
        <f t="shared" si="2"/>
        <v>25.5</v>
      </c>
      <c r="P15" s="16">
        <f t="shared" si="3"/>
        <v>25.5</v>
      </c>
      <c r="Q15" s="5">
        <f t="shared" si="4"/>
        <v>22.5</v>
      </c>
      <c r="R15" s="10">
        <f t="shared" si="5"/>
        <v>21</v>
      </c>
      <c r="S15" s="62">
        <f t="shared" si="6"/>
        <v>48</v>
      </c>
      <c r="T15" s="38">
        <v>5</v>
      </c>
    </row>
    <row r="16" spans="1:20" x14ac:dyDescent="0.25">
      <c r="A16" s="58">
        <v>65</v>
      </c>
      <c r="B16" s="6" t="s">
        <v>285</v>
      </c>
      <c r="C16" s="6" t="s">
        <v>80</v>
      </c>
      <c r="D16" s="35" t="s">
        <v>76</v>
      </c>
      <c r="E16" s="45"/>
      <c r="F16" s="33"/>
      <c r="G16" s="58">
        <v>3</v>
      </c>
      <c r="H16" s="6">
        <v>4</v>
      </c>
      <c r="I16" s="35">
        <v>4</v>
      </c>
      <c r="J16" s="58"/>
      <c r="K16" s="6"/>
      <c r="L16" s="35"/>
      <c r="M16" s="9">
        <f t="shared" si="0"/>
        <v>18</v>
      </c>
      <c r="N16" s="4">
        <f t="shared" si="1"/>
        <v>24</v>
      </c>
      <c r="O16" s="10">
        <f t="shared" si="2"/>
        <v>24</v>
      </c>
      <c r="P16" s="16">
        <f t="shared" si="3"/>
        <v>24</v>
      </c>
      <c r="Q16" s="5">
        <f t="shared" si="4"/>
        <v>24</v>
      </c>
      <c r="R16" s="10">
        <f t="shared" si="5"/>
        <v>18</v>
      </c>
      <c r="S16" s="62">
        <f t="shared" si="6"/>
        <v>48</v>
      </c>
      <c r="T16" s="38">
        <v>6</v>
      </c>
    </row>
    <row r="17" spans="1:36" ht="15.75" x14ac:dyDescent="0.25">
      <c r="A17" s="37">
        <v>44</v>
      </c>
      <c r="B17" s="6" t="s">
        <v>267</v>
      </c>
      <c r="C17" s="6" t="s">
        <v>223</v>
      </c>
      <c r="D17" s="35" t="s">
        <v>224</v>
      </c>
      <c r="E17" s="70"/>
      <c r="F17" s="33"/>
      <c r="G17" s="14">
        <v>3.5</v>
      </c>
      <c r="H17" s="7">
        <v>4</v>
      </c>
      <c r="I17" s="15">
        <v>3.5</v>
      </c>
      <c r="J17" s="14"/>
      <c r="K17" s="7"/>
      <c r="L17" s="15"/>
      <c r="M17" s="9">
        <f t="shared" si="0"/>
        <v>21</v>
      </c>
      <c r="N17" s="4">
        <f t="shared" si="1"/>
        <v>24</v>
      </c>
      <c r="O17" s="10">
        <f t="shared" si="2"/>
        <v>21</v>
      </c>
      <c r="P17" s="16">
        <f t="shared" si="3"/>
        <v>24</v>
      </c>
      <c r="Q17" s="5">
        <f t="shared" si="4"/>
        <v>21</v>
      </c>
      <c r="R17" s="10">
        <f t="shared" si="5"/>
        <v>21</v>
      </c>
      <c r="S17" s="62">
        <f t="shared" si="6"/>
        <v>45</v>
      </c>
      <c r="T17" s="38">
        <v>7</v>
      </c>
    </row>
    <row r="18" spans="1:36" ht="15.75" x14ac:dyDescent="0.25">
      <c r="A18" s="37">
        <v>51</v>
      </c>
      <c r="B18" s="6" t="s">
        <v>273</v>
      </c>
      <c r="C18" s="6" t="s">
        <v>232</v>
      </c>
      <c r="D18" s="35" t="s">
        <v>157</v>
      </c>
      <c r="E18" s="70"/>
      <c r="F18" s="33"/>
      <c r="G18" s="14">
        <v>2.5</v>
      </c>
      <c r="H18" s="7">
        <v>3.5</v>
      </c>
      <c r="I18" s="15">
        <v>3.5</v>
      </c>
      <c r="J18" s="14"/>
      <c r="K18" s="7"/>
      <c r="L18" s="15"/>
      <c r="M18" s="9">
        <f t="shared" si="0"/>
        <v>15</v>
      </c>
      <c r="N18" s="4">
        <f t="shared" si="1"/>
        <v>21</v>
      </c>
      <c r="O18" s="10">
        <f t="shared" si="2"/>
        <v>21</v>
      </c>
      <c r="P18" s="16">
        <f t="shared" si="3"/>
        <v>21</v>
      </c>
      <c r="Q18" s="5">
        <f t="shared" si="4"/>
        <v>21</v>
      </c>
      <c r="R18" s="10">
        <f t="shared" si="5"/>
        <v>15</v>
      </c>
      <c r="S18" s="62">
        <f t="shared" si="6"/>
        <v>42</v>
      </c>
      <c r="T18" s="38">
        <v>9</v>
      </c>
    </row>
    <row r="19" spans="1:36" ht="15.75" x14ac:dyDescent="0.25">
      <c r="A19" s="37">
        <v>57</v>
      </c>
      <c r="B19" s="6" t="s">
        <v>280</v>
      </c>
      <c r="C19" s="6" t="s">
        <v>40</v>
      </c>
      <c r="D19" s="35" t="s">
        <v>214</v>
      </c>
      <c r="E19" s="70"/>
      <c r="F19" s="33"/>
      <c r="G19" s="14">
        <v>3.5</v>
      </c>
      <c r="H19" s="7">
        <v>3.25</v>
      </c>
      <c r="I19" s="15">
        <v>3.5</v>
      </c>
      <c r="J19" s="14"/>
      <c r="K19" s="7"/>
      <c r="L19" s="15"/>
      <c r="M19" s="9">
        <f t="shared" si="0"/>
        <v>21</v>
      </c>
      <c r="N19" s="4">
        <f t="shared" si="1"/>
        <v>19.5</v>
      </c>
      <c r="O19" s="10">
        <f t="shared" si="2"/>
        <v>21</v>
      </c>
      <c r="P19" s="16">
        <f t="shared" si="3"/>
        <v>21</v>
      </c>
      <c r="Q19" s="5">
        <f t="shared" si="4"/>
        <v>21</v>
      </c>
      <c r="R19" s="10">
        <f t="shared" si="5"/>
        <v>19.5</v>
      </c>
      <c r="S19" s="62">
        <f t="shared" si="6"/>
        <v>42</v>
      </c>
      <c r="T19" s="38">
        <v>8</v>
      </c>
    </row>
    <row r="20" spans="1:36" ht="15.75" x14ac:dyDescent="0.25">
      <c r="A20" s="37">
        <v>58</v>
      </c>
      <c r="B20" s="6" t="s">
        <v>278</v>
      </c>
      <c r="C20" s="6" t="s">
        <v>281</v>
      </c>
      <c r="D20" s="35" t="s">
        <v>226</v>
      </c>
      <c r="E20" s="70"/>
      <c r="F20" s="33"/>
      <c r="G20" s="14">
        <v>3</v>
      </c>
      <c r="H20" s="7">
        <v>3.25</v>
      </c>
      <c r="I20" s="15">
        <v>3.75</v>
      </c>
      <c r="J20" s="14"/>
      <c r="K20" s="7"/>
      <c r="L20" s="15"/>
      <c r="M20" s="9">
        <f t="shared" si="0"/>
        <v>18</v>
      </c>
      <c r="N20" s="4">
        <f t="shared" si="1"/>
        <v>19.5</v>
      </c>
      <c r="O20" s="10">
        <f t="shared" si="2"/>
        <v>22.5</v>
      </c>
      <c r="P20" s="16">
        <f t="shared" si="3"/>
        <v>22.5</v>
      </c>
      <c r="Q20" s="5">
        <f t="shared" si="4"/>
        <v>19.5</v>
      </c>
      <c r="R20" s="10">
        <f t="shared" si="5"/>
        <v>18</v>
      </c>
      <c r="S20" s="62">
        <f t="shared" si="6"/>
        <v>42</v>
      </c>
      <c r="T20" s="38">
        <v>10</v>
      </c>
    </row>
    <row r="21" spans="1:36" s="19" customFormat="1" ht="15.75" x14ac:dyDescent="0.25">
      <c r="A21" s="37">
        <v>49</v>
      </c>
      <c r="B21" s="6" t="s">
        <v>114</v>
      </c>
      <c r="C21" s="6" t="s">
        <v>115</v>
      </c>
      <c r="D21" s="35" t="s">
        <v>93</v>
      </c>
      <c r="E21" s="70"/>
      <c r="F21" s="33"/>
      <c r="G21" s="14">
        <v>3</v>
      </c>
      <c r="H21" s="7">
        <v>3.25</v>
      </c>
      <c r="I21" s="15">
        <v>3.5</v>
      </c>
      <c r="J21" s="14"/>
      <c r="K21" s="7"/>
      <c r="L21" s="15"/>
      <c r="M21" s="9">
        <f t="shared" si="0"/>
        <v>18</v>
      </c>
      <c r="N21" s="4">
        <f t="shared" si="1"/>
        <v>19.5</v>
      </c>
      <c r="O21" s="10">
        <f t="shared" si="2"/>
        <v>21</v>
      </c>
      <c r="P21" s="16">
        <f t="shared" si="3"/>
        <v>21</v>
      </c>
      <c r="Q21" s="5">
        <f t="shared" si="4"/>
        <v>19.5</v>
      </c>
      <c r="R21" s="10">
        <f t="shared" si="5"/>
        <v>18</v>
      </c>
      <c r="S21" s="62">
        <f t="shared" si="6"/>
        <v>40.5</v>
      </c>
      <c r="T21" s="138">
        <v>11</v>
      </c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</row>
    <row r="22" spans="1:36" ht="15.75" x14ac:dyDescent="0.25">
      <c r="A22" s="37">
        <v>63</v>
      </c>
      <c r="B22" s="6" t="s">
        <v>126</v>
      </c>
      <c r="C22" s="6" t="s">
        <v>127</v>
      </c>
      <c r="D22" s="35" t="s">
        <v>71</v>
      </c>
      <c r="E22" s="70"/>
      <c r="F22" s="33"/>
      <c r="G22" s="14">
        <v>3.25</v>
      </c>
      <c r="H22" s="7">
        <v>2.5</v>
      </c>
      <c r="I22" s="15">
        <v>3.5</v>
      </c>
      <c r="J22" s="14"/>
      <c r="K22" s="7"/>
      <c r="L22" s="15"/>
      <c r="M22" s="9">
        <f t="shared" si="0"/>
        <v>19.5</v>
      </c>
      <c r="N22" s="4">
        <f t="shared" si="1"/>
        <v>15</v>
      </c>
      <c r="O22" s="10">
        <f t="shared" si="2"/>
        <v>21</v>
      </c>
      <c r="P22" s="16">
        <f t="shared" si="3"/>
        <v>21</v>
      </c>
      <c r="Q22" s="5">
        <f t="shared" si="4"/>
        <v>19.5</v>
      </c>
      <c r="R22" s="10">
        <f t="shared" si="5"/>
        <v>15</v>
      </c>
      <c r="S22" s="62">
        <f t="shared" si="6"/>
        <v>40.5</v>
      </c>
      <c r="T22" s="38">
        <v>12</v>
      </c>
    </row>
    <row r="23" spans="1:36" ht="15.75" x14ac:dyDescent="0.25">
      <c r="A23" s="37">
        <v>42</v>
      </c>
      <c r="B23" s="6" t="s">
        <v>265</v>
      </c>
      <c r="C23" s="6" t="s">
        <v>220</v>
      </c>
      <c r="D23" s="35" t="s">
        <v>157</v>
      </c>
      <c r="E23" s="70"/>
      <c r="F23" s="33"/>
      <c r="G23" s="14">
        <v>3</v>
      </c>
      <c r="H23" s="7">
        <v>3</v>
      </c>
      <c r="I23" s="15">
        <v>3.25</v>
      </c>
      <c r="J23" s="14"/>
      <c r="K23" s="7"/>
      <c r="L23" s="15"/>
      <c r="M23" s="9">
        <f t="shared" si="0"/>
        <v>18</v>
      </c>
      <c r="N23" s="4">
        <f t="shared" si="1"/>
        <v>18</v>
      </c>
      <c r="O23" s="10">
        <f t="shared" si="2"/>
        <v>19.5</v>
      </c>
      <c r="P23" s="16">
        <f t="shared" si="3"/>
        <v>19.5</v>
      </c>
      <c r="Q23" s="5">
        <f t="shared" si="4"/>
        <v>18</v>
      </c>
      <c r="R23" s="10">
        <f t="shared" si="5"/>
        <v>18</v>
      </c>
      <c r="S23" s="62">
        <f t="shared" si="6"/>
        <v>37.5</v>
      </c>
      <c r="T23" s="38">
        <v>13</v>
      </c>
    </row>
    <row r="24" spans="1:36" ht="15.75" x14ac:dyDescent="0.25">
      <c r="A24" s="37">
        <v>59</v>
      </c>
      <c r="B24" s="6" t="s">
        <v>122</v>
      </c>
      <c r="C24" s="6" t="s">
        <v>123</v>
      </c>
      <c r="D24" s="35" t="s">
        <v>93</v>
      </c>
      <c r="E24" s="70"/>
      <c r="F24" s="33"/>
      <c r="G24" s="14">
        <v>2.75</v>
      </c>
      <c r="H24" s="7">
        <v>3</v>
      </c>
      <c r="I24" s="15">
        <v>3.25</v>
      </c>
      <c r="J24" s="14"/>
      <c r="K24" s="7"/>
      <c r="L24" s="15"/>
      <c r="M24" s="9">
        <f t="shared" si="0"/>
        <v>16.5</v>
      </c>
      <c r="N24" s="4">
        <f t="shared" si="1"/>
        <v>18</v>
      </c>
      <c r="O24" s="10">
        <f t="shared" si="2"/>
        <v>19.5</v>
      </c>
      <c r="P24" s="16">
        <f t="shared" si="3"/>
        <v>19.5</v>
      </c>
      <c r="Q24" s="5">
        <f t="shared" si="4"/>
        <v>18</v>
      </c>
      <c r="R24" s="10">
        <f t="shared" si="5"/>
        <v>16.5</v>
      </c>
      <c r="S24" s="62">
        <f t="shared" si="6"/>
        <v>37.5</v>
      </c>
      <c r="T24" s="38">
        <v>14</v>
      </c>
    </row>
    <row r="25" spans="1:36" x14ac:dyDescent="0.25">
      <c r="A25" s="58">
        <v>68</v>
      </c>
      <c r="B25" s="6" t="s">
        <v>267</v>
      </c>
      <c r="C25" s="6" t="s">
        <v>290</v>
      </c>
      <c r="D25" s="35" t="s">
        <v>168</v>
      </c>
      <c r="E25" s="45"/>
      <c r="F25" s="33"/>
      <c r="G25" s="58">
        <v>2.5</v>
      </c>
      <c r="H25" s="6">
        <v>3.5</v>
      </c>
      <c r="I25" s="35">
        <v>2.75</v>
      </c>
      <c r="J25" s="58"/>
      <c r="K25" s="6"/>
      <c r="L25" s="35"/>
      <c r="M25" s="9">
        <f t="shared" si="0"/>
        <v>15</v>
      </c>
      <c r="N25" s="4">
        <f t="shared" si="1"/>
        <v>21</v>
      </c>
      <c r="O25" s="10">
        <f t="shared" si="2"/>
        <v>16.5</v>
      </c>
      <c r="P25" s="16">
        <f t="shared" si="3"/>
        <v>21</v>
      </c>
      <c r="Q25" s="5">
        <f t="shared" si="4"/>
        <v>16.5</v>
      </c>
      <c r="R25" s="10">
        <f t="shared" si="5"/>
        <v>15</v>
      </c>
      <c r="S25" s="62">
        <f t="shared" si="6"/>
        <v>37.5</v>
      </c>
      <c r="T25" s="38">
        <v>15</v>
      </c>
    </row>
    <row r="26" spans="1:36" ht="15.75" x14ac:dyDescent="0.25">
      <c r="A26" s="37">
        <v>43</v>
      </c>
      <c r="B26" s="6" t="s">
        <v>84</v>
      </c>
      <c r="C26" s="6" t="s">
        <v>266</v>
      </c>
      <c r="D26" s="35" t="s">
        <v>57</v>
      </c>
      <c r="E26" s="70"/>
      <c r="F26" s="33"/>
      <c r="G26" s="14">
        <v>2.5</v>
      </c>
      <c r="H26" s="7">
        <v>3.5</v>
      </c>
      <c r="I26" s="15">
        <v>3.5</v>
      </c>
      <c r="J26" s="14"/>
      <c r="K26" s="7"/>
      <c r="L26" s="15">
        <v>6</v>
      </c>
      <c r="M26" s="9">
        <f t="shared" si="0"/>
        <v>15</v>
      </c>
      <c r="N26" s="4">
        <f t="shared" si="1"/>
        <v>21</v>
      </c>
      <c r="O26" s="10">
        <f t="shared" si="2"/>
        <v>15</v>
      </c>
      <c r="P26" s="16">
        <f t="shared" si="3"/>
        <v>21</v>
      </c>
      <c r="Q26" s="5">
        <f t="shared" si="4"/>
        <v>15</v>
      </c>
      <c r="R26" s="10">
        <f t="shared" si="5"/>
        <v>15</v>
      </c>
      <c r="S26" s="62">
        <f t="shared" si="6"/>
        <v>36</v>
      </c>
      <c r="T26" s="38">
        <v>18</v>
      </c>
    </row>
    <row r="27" spans="1:36" ht="15.75" x14ac:dyDescent="0.25">
      <c r="A27" s="37">
        <v>45</v>
      </c>
      <c r="B27" s="6" t="s">
        <v>112</v>
      </c>
      <c r="C27" s="6" t="s">
        <v>102</v>
      </c>
      <c r="D27" s="35" t="s">
        <v>59</v>
      </c>
      <c r="E27" s="70"/>
      <c r="F27" s="33"/>
      <c r="G27" s="14">
        <v>3</v>
      </c>
      <c r="H27" s="7">
        <v>3</v>
      </c>
      <c r="I27" s="15">
        <v>2.75</v>
      </c>
      <c r="J27" s="14"/>
      <c r="K27" s="7"/>
      <c r="L27" s="15"/>
      <c r="M27" s="9">
        <f t="shared" si="0"/>
        <v>18</v>
      </c>
      <c r="N27" s="4">
        <f t="shared" si="1"/>
        <v>18</v>
      </c>
      <c r="O27" s="10">
        <f t="shared" si="2"/>
        <v>16.5</v>
      </c>
      <c r="P27" s="16">
        <f t="shared" si="3"/>
        <v>18</v>
      </c>
      <c r="Q27" s="5">
        <f t="shared" si="4"/>
        <v>18</v>
      </c>
      <c r="R27" s="10">
        <f t="shared" si="5"/>
        <v>16.5</v>
      </c>
      <c r="S27" s="62">
        <f t="shared" si="6"/>
        <v>36</v>
      </c>
      <c r="T27" s="38">
        <v>16</v>
      </c>
    </row>
    <row r="28" spans="1:36" ht="15.75" x14ac:dyDescent="0.25">
      <c r="A28" s="37">
        <v>55</v>
      </c>
      <c r="B28" s="6" t="s">
        <v>276</v>
      </c>
      <c r="C28" s="6" t="s">
        <v>277</v>
      </c>
      <c r="D28" s="35" t="s">
        <v>159</v>
      </c>
      <c r="E28" s="70"/>
      <c r="F28" s="33"/>
      <c r="G28" s="14">
        <v>2.75</v>
      </c>
      <c r="H28" s="7">
        <v>2.75</v>
      </c>
      <c r="I28" s="15">
        <v>3.25</v>
      </c>
      <c r="J28" s="14"/>
      <c r="K28" s="7"/>
      <c r="L28" s="15"/>
      <c r="M28" s="9">
        <f t="shared" si="0"/>
        <v>16.5</v>
      </c>
      <c r="N28" s="4">
        <f t="shared" si="1"/>
        <v>16.5</v>
      </c>
      <c r="O28" s="10">
        <f t="shared" si="2"/>
        <v>19.5</v>
      </c>
      <c r="P28" s="16">
        <f t="shared" si="3"/>
        <v>19.5</v>
      </c>
      <c r="Q28" s="5">
        <f t="shared" si="4"/>
        <v>16.5</v>
      </c>
      <c r="R28" s="10">
        <f t="shared" si="5"/>
        <v>16.5</v>
      </c>
      <c r="S28" s="62">
        <f t="shared" si="6"/>
        <v>36</v>
      </c>
      <c r="T28" s="38">
        <v>16</v>
      </c>
    </row>
    <row r="29" spans="1:36" ht="15.75" x14ac:dyDescent="0.25">
      <c r="A29" s="37">
        <v>62</v>
      </c>
      <c r="B29" s="6" t="s">
        <v>118</v>
      </c>
      <c r="C29" s="6" t="s">
        <v>284</v>
      </c>
      <c r="D29" s="35" t="s">
        <v>194</v>
      </c>
      <c r="E29" s="70"/>
      <c r="F29" s="33"/>
      <c r="G29" s="14">
        <v>2.75</v>
      </c>
      <c r="H29" s="7">
        <v>2.25</v>
      </c>
      <c r="I29" s="15">
        <v>2.5</v>
      </c>
      <c r="J29" s="14"/>
      <c r="K29" s="7"/>
      <c r="L29" s="15"/>
      <c r="M29" s="9">
        <f t="shared" si="0"/>
        <v>16.5</v>
      </c>
      <c r="N29" s="4">
        <f t="shared" si="1"/>
        <v>13.5</v>
      </c>
      <c r="O29" s="10">
        <f t="shared" si="2"/>
        <v>15</v>
      </c>
      <c r="P29" s="16">
        <f t="shared" si="3"/>
        <v>16.5</v>
      </c>
      <c r="Q29" s="5">
        <f t="shared" si="4"/>
        <v>15</v>
      </c>
      <c r="R29" s="10">
        <f t="shared" si="5"/>
        <v>13.5</v>
      </c>
      <c r="S29" s="62">
        <f t="shared" si="6"/>
        <v>31.5</v>
      </c>
      <c r="T29" s="38">
        <v>19</v>
      </c>
    </row>
    <row r="30" spans="1:36" ht="15.75" x14ac:dyDescent="0.25">
      <c r="A30" s="37">
        <v>47</v>
      </c>
      <c r="B30" s="6" t="s">
        <v>38</v>
      </c>
      <c r="C30" s="6" t="s">
        <v>269</v>
      </c>
      <c r="D30" s="35" t="s">
        <v>159</v>
      </c>
      <c r="E30" s="70"/>
      <c r="F30" s="33"/>
      <c r="G30" s="14">
        <v>2.25</v>
      </c>
      <c r="H30" s="7">
        <v>2.25</v>
      </c>
      <c r="I30" s="15">
        <v>2.75</v>
      </c>
      <c r="J30" s="14"/>
      <c r="K30" s="7"/>
      <c r="L30" s="15"/>
      <c r="M30" s="9">
        <f t="shared" si="0"/>
        <v>13.5</v>
      </c>
      <c r="N30" s="4">
        <f t="shared" si="1"/>
        <v>13.5</v>
      </c>
      <c r="O30" s="10">
        <f t="shared" si="2"/>
        <v>16.5</v>
      </c>
      <c r="P30" s="16">
        <f t="shared" si="3"/>
        <v>16.5</v>
      </c>
      <c r="Q30" s="5">
        <f t="shared" si="4"/>
        <v>13.5</v>
      </c>
      <c r="R30" s="10">
        <f t="shared" si="5"/>
        <v>13.5</v>
      </c>
      <c r="S30" s="62">
        <f t="shared" si="6"/>
        <v>30</v>
      </c>
      <c r="T30" s="38">
        <v>20</v>
      </c>
    </row>
    <row r="31" spans="1:36" ht="15.75" x14ac:dyDescent="0.25">
      <c r="A31" s="37">
        <v>56</v>
      </c>
      <c r="B31" s="6" t="s">
        <v>278</v>
      </c>
      <c r="C31" s="6" t="s">
        <v>279</v>
      </c>
      <c r="D31" s="35" t="s">
        <v>163</v>
      </c>
      <c r="E31" s="70"/>
      <c r="F31" s="33"/>
      <c r="G31" s="14">
        <v>2.5</v>
      </c>
      <c r="H31" s="7">
        <v>2.25</v>
      </c>
      <c r="I31" s="15">
        <v>2.5</v>
      </c>
      <c r="J31" s="14"/>
      <c r="K31" s="7"/>
      <c r="L31" s="15"/>
      <c r="M31" s="9">
        <f t="shared" si="0"/>
        <v>15</v>
      </c>
      <c r="N31" s="4">
        <f t="shared" si="1"/>
        <v>13.5</v>
      </c>
      <c r="O31" s="10">
        <f t="shared" si="2"/>
        <v>15</v>
      </c>
      <c r="P31" s="16">
        <f t="shared" si="3"/>
        <v>15</v>
      </c>
      <c r="Q31" s="5">
        <f t="shared" si="4"/>
        <v>15</v>
      </c>
      <c r="R31" s="10">
        <f t="shared" si="5"/>
        <v>13.5</v>
      </c>
      <c r="S31" s="62">
        <f t="shared" si="6"/>
        <v>30</v>
      </c>
      <c r="T31" s="38">
        <v>20</v>
      </c>
    </row>
    <row r="32" spans="1:36" ht="15.75" x14ac:dyDescent="0.25">
      <c r="A32" s="37">
        <v>61</v>
      </c>
      <c r="B32" s="6" t="s">
        <v>282</v>
      </c>
      <c r="C32" s="6" t="s">
        <v>283</v>
      </c>
      <c r="D32" s="35" t="s">
        <v>194</v>
      </c>
      <c r="E32" s="70"/>
      <c r="F32" s="33"/>
      <c r="G32" s="14">
        <v>2.25</v>
      </c>
      <c r="H32" s="7">
        <v>2.5</v>
      </c>
      <c r="I32" s="15">
        <v>2.5</v>
      </c>
      <c r="J32" s="14"/>
      <c r="K32" s="7"/>
      <c r="L32" s="15"/>
      <c r="M32" s="9">
        <f t="shared" si="0"/>
        <v>13.5</v>
      </c>
      <c r="N32" s="4">
        <f t="shared" si="1"/>
        <v>15</v>
      </c>
      <c r="O32" s="10">
        <f t="shared" si="2"/>
        <v>15</v>
      </c>
      <c r="P32" s="16">
        <f t="shared" si="3"/>
        <v>15</v>
      </c>
      <c r="Q32" s="5">
        <f t="shared" si="4"/>
        <v>15</v>
      </c>
      <c r="R32" s="10">
        <f t="shared" si="5"/>
        <v>13.5</v>
      </c>
      <c r="S32" s="62">
        <f t="shared" si="6"/>
        <v>30</v>
      </c>
      <c r="T32" s="38">
        <v>20</v>
      </c>
    </row>
    <row r="33" spans="1:20" x14ac:dyDescent="0.25">
      <c r="A33" s="58">
        <v>66</v>
      </c>
      <c r="B33" s="6" t="s">
        <v>286</v>
      </c>
      <c r="C33" s="6" t="s">
        <v>287</v>
      </c>
      <c r="D33" s="35" t="s">
        <v>168</v>
      </c>
      <c r="E33" s="45"/>
      <c r="F33" s="33"/>
      <c r="G33" s="58">
        <v>1.75</v>
      </c>
      <c r="H33" s="6">
        <v>2.25</v>
      </c>
      <c r="I33" s="35">
        <v>2.25</v>
      </c>
      <c r="J33" s="58"/>
      <c r="K33" s="6"/>
      <c r="L33" s="35"/>
      <c r="M33" s="9">
        <f t="shared" si="0"/>
        <v>10.5</v>
      </c>
      <c r="N33" s="4">
        <f t="shared" si="1"/>
        <v>13.5</v>
      </c>
      <c r="O33" s="10">
        <f t="shared" si="2"/>
        <v>13.5</v>
      </c>
      <c r="P33" s="16">
        <f t="shared" si="3"/>
        <v>13.5</v>
      </c>
      <c r="Q33" s="5">
        <f t="shared" si="4"/>
        <v>13.5</v>
      </c>
      <c r="R33" s="10">
        <f t="shared" si="5"/>
        <v>10.5</v>
      </c>
      <c r="S33" s="62">
        <f t="shared" si="6"/>
        <v>27</v>
      </c>
      <c r="T33" s="38">
        <v>24</v>
      </c>
    </row>
    <row r="34" spans="1:20" ht="15.75" x14ac:dyDescent="0.25">
      <c r="A34" s="37">
        <v>64</v>
      </c>
      <c r="B34" s="6" t="s">
        <v>48</v>
      </c>
      <c r="C34" s="6" t="s">
        <v>128</v>
      </c>
      <c r="D34" s="35" t="s">
        <v>71</v>
      </c>
      <c r="E34" s="70"/>
      <c r="F34" s="33"/>
      <c r="G34" s="14">
        <v>2</v>
      </c>
      <c r="H34" s="7">
        <v>1.75</v>
      </c>
      <c r="I34" s="15">
        <v>2.25</v>
      </c>
      <c r="J34" s="14"/>
      <c r="K34" s="7"/>
      <c r="L34" s="15"/>
      <c r="M34" s="9">
        <f t="shared" si="0"/>
        <v>12</v>
      </c>
      <c r="N34" s="4">
        <f t="shared" si="1"/>
        <v>10.5</v>
      </c>
      <c r="O34" s="10">
        <f t="shared" si="2"/>
        <v>13.5</v>
      </c>
      <c r="P34" s="16">
        <f t="shared" si="3"/>
        <v>13.5</v>
      </c>
      <c r="Q34" s="5">
        <f t="shared" si="4"/>
        <v>12</v>
      </c>
      <c r="R34" s="10">
        <f t="shared" si="5"/>
        <v>10.5</v>
      </c>
      <c r="S34" s="62">
        <f t="shared" si="6"/>
        <v>25.5</v>
      </c>
      <c r="T34" s="45">
        <v>25</v>
      </c>
    </row>
    <row r="35" spans="1:20" ht="15.75" x14ac:dyDescent="0.25">
      <c r="A35" s="37">
        <v>50</v>
      </c>
      <c r="B35" s="6" t="s">
        <v>271</v>
      </c>
      <c r="C35" s="6" t="s">
        <v>272</v>
      </c>
      <c r="D35" s="35" t="s">
        <v>168</v>
      </c>
      <c r="E35" s="70"/>
      <c r="F35" s="33"/>
      <c r="G35" s="14">
        <v>2</v>
      </c>
      <c r="H35" s="7">
        <v>1.5</v>
      </c>
      <c r="I35" s="15">
        <v>1.75</v>
      </c>
      <c r="J35" s="14"/>
      <c r="K35" s="7"/>
      <c r="L35" s="15"/>
      <c r="M35" s="9">
        <f t="shared" si="0"/>
        <v>12</v>
      </c>
      <c r="N35" s="4">
        <f t="shared" si="1"/>
        <v>9</v>
      </c>
      <c r="O35" s="10">
        <f t="shared" si="2"/>
        <v>10.5</v>
      </c>
      <c r="P35" s="16">
        <f t="shared" si="3"/>
        <v>12</v>
      </c>
      <c r="Q35" s="5">
        <f t="shared" si="4"/>
        <v>10.5</v>
      </c>
      <c r="R35" s="10">
        <f t="shared" si="5"/>
        <v>9</v>
      </c>
      <c r="S35" s="62">
        <f t="shared" si="6"/>
        <v>22.5</v>
      </c>
      <c r="T35" s="45">
        <v>26</v>
      </c>
    </row>
    <row r="36" spans="1:20" ht="15.75" x14ac:dyDescent="0.25">
      <c r="A36" s="37">
        <v>48</v>
      </c>
      <c r="B36" s="6" t="s">
        <v>39</v>
      </c>
      <c r="C36" s="6" t="s">
        <v>270</v>
      </c>
      <c r="D36" s="35" t="s">
        <v>163</v>
      </c>
      <c r="E36" s="70"/>
      <c r="F36" s="33"/>
      <c r="G36" s="14">
        <v>1.5</v>
      </c>
      <c r="H36" s="7">
        <v>1.5</v>
      </c>
      <c r="I36" s="15">
        <v>1.5</v>
      </c>
      <c r="J36" s="14"/>
      <c r="K36" s="7"/>
      <c r="L36" s="15"/>
      <c r="M36" s="9">
        <f t="shared" si="0"/>
        <v>9</v>
      </c>
      <c r="N36" s="4">
        <f t="shared" si="1"/>
        <v>9</v>
      </c>
      <c r="O36" s="10">
        <f t="shared" si="2"/>
        <v>9</v>
      </c>
      <c r="P36" s="16">
        <f t="shared" si="3"/>
        <v>9</v>
      </c>
      <c r="Q36" s="5">
        <f t="shared" si="4"/>
        <v>9</v>
      </c>
      <c r="R36" s="10">
        <f t="shared" si="5"/>
        <v>9</v>
      </c>
      <c r="S36" s="62">
        <f t="shared" si="6"/>
        <v>18</v>
      </c>
      <c r="T36" s="45">
        <v>27</v>
      </c>
    </row>
    <row r="37" spans="1:20" ht="16.5" thickBot="1" x14ac:dyDescent="0.3">
      <c r="A37" s="89">
        <v>52</v>
      </c>
      <c r="B37" s="90" t="s">
        <v>274</v>
      </c>
      <c r="C37" s="90" t="s">
        <v>275</v>
      </c>
      <c r="D37" s="91" t="s">
        <v>182</v>
      </c>
      <c r="E37" s="85"/>
      <c r="F37" s="83"/>
      <c r="G37" s="92"/>
      <c r="H37" s="93"/>
      <c r="I37" s="94"/>
      <c r="J37" s="92"/>
      <c r="K37" s="93"/>
      <c r="L37" s="94"/>
      <c r="M37" s="95">
        <f t="shared" si="0"/>
        <v>0</v>
      </c>
      <c r="N37" s="96">
        <f t="shared" si="1"/>
        <v>0</v>
      </c>
      <c r="O37" s="97">
        <f t="shared" si="2"/>
        <v>0</v>
      </c>
      <c r="P37" s="98">
        <f t="shared" si="3"/>
        <v>0</v>
      </c>
      <c r="Q37" s="90">
        <f t="shared" si="4"/>
        <v>0</v>
      </c>
      <c r="R37" s="97">
        <f t="shared" si="5"/>
        <v>0</v>
      </c>
      <c r="S37" s="99">
        <f t="shared" si="6"/>
        <v>0</v>
      </c>
      <c r="T37" s="45"/>
    </row>
    <row r="38" spans="1:20" x14ac:dyDescent="0.25">
      <c r="A38" s="80"/>
    </row>
    <row r="39" spans="1:20" x14ac:dyDescent="0.25">
      <c r="A39" s="80"/>
    </row>
    <row r="40" spans="1:20" x14ac:dyDescent="0.25">
      <c r="A40" s="80"/>
    </row>
  </sheetData>
  <autoFilter ref="A9:T33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filterColumn colId="18">
      <filters>
        <filter val="13,5"/>
        <filter val="16,5"/>
        <filter val="18"/>
        <filter val="19,5"/>
        <filter val="21"/>
        <filter val="24"/>
        <filter val="25,5"/>
        <filter val="28,5"/>
        <filter val="31,5"/>
        <filter val="33"/>
        <filter val="34,5"/>
        <filter val="39"/>
        <filter val="40,5"/>
        <filter val="42"/>
      </filters>
    </filterColumn>
  </autoFilter>
  <sortState ref="A11:S37">
    <sortCondition descending="1" ref="S11:S37"/>
  </sortState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16"/>
  <sheetViews>
    <sheetView zoomScaleNormal="100" workbookViewId="0">
      <selection activeCell="U13" sqref="U13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2.7109375" customWidth="1"/>
    <col min="5" max="5" width="1.7109375" bestFit="1" customWidth="1"/>
    <col min="6" max="6" width="4.7109375" customWidth="1"/>
    <col min="7" max="15" width="7.7109375" customWidth="1"/>
    <col min="16" max="20" width="8.7109375" customWidth="1"/>
  </cols>
  <sheetData>
    <row r="1" spans="1:20" ht="50.1" customHeight="1" x14ac:dyDescent="0.25">
      <c r="A1" s="107" t="s">
        <v>148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5" customHeight="1" x14ac:dyDescent="0.25">
      <c r="A3" s="2"/>
      <c r="B3" s="17" t="s">
        <v>7</v>
      </c>
      <c r="D3" t="s">
        <v>12</v>
      </c>
      <c r="N3" s="106" t="s">
        <v>149</v>
      </c>
      <c r="O3" s="106"/>
      <c r="P3" s="106"/>
      <c r="Q3" s="106"/>
    </row>
    <row r="4" spans="1:20" ht="17.25" customHeight="1" x14ac:dyDescent="0.25">
      <c r="A4" s="2"/>
      <c r="B4" s="17" t="s">
        <v>8</v>
      </c>
    </row>
    <row r="5" spans="1:20" ht="15.75" x14ac:dyDescent="0.25">
      <c r="A5" s="2"/>
      <c r="B5" s="17" t="s">
        <v>9</v>
      </c>
      <c r="D5" s="3"/>
    </row>
    <row r="6" spans="1:20" ht="15.75" x14ac:dyDescent="0.25">
      <c r="A6" s="2"/>
      <c r="B6" s="17" t="s">
        <v>10</v>
      </c>
      <c r="D6" s="3"/>
    </row>
    <row r="7" spans="1:20" ht="15.75" x14ac:dyDescent="0.25">
      <c r="A7" s="2"/>
      <c r="B7" s="17" t="s">
        <v>11</v>
      </c>
      <c r="D7" s="3"/>
    </row>
    <row r="8" spans="1:20" ht="16.5" thickBot="1" x14ac:dyDescent="0.3">
      <c r="A8" s="2"/>
      <c r="B8" s="17"/>
      <c r="D8" s="3"/>
    </row>
    <row r="9" spans="1:20" ht="20.25" customHeight="1" x14ac:dyDescent="0.3">
      <c r="A9" s="32"/>
      <c r="B9" s="101" t="s">
        <v>37</v>
      </c>
      <c r="C9" s="102"/>
      <c r="D9" s="103"/>
      <c r="E9" s="18"/>
      <c r="F9" s="18"/>
      <c r="G9" s="116" t="s">
        <v>5</v>
      </c>
      <c r="H9" s="117"/>
      <c r="I9" s="118"/>
      <c r="J9" s="116" t="s">
        <v>6</v>
      </c>
      <c r="K9" s="117"/>
      <c r="L9" s="118"/>
      <c r="M9" s="116" t="s">
        <v>2</v>
      </c>
      <c r="N9" s="117"/>
      <c r="O9" s="118"/>
      <c r="P9" s="104" t="s">
        <v>24</v>
      </c>
      <c r="Q9" s="108" t="s">
        <v>25</v>
      </c>
      <c r="R9" s="110" t="s">
        <v>26</v>
      </c>
      <c r="S9" s="112" t="s">
        <v>3</v>
      </c>
      <c r="T9" s="110" t="s">
        <v>4</v>
      </c>
    </row>
    <row r="10" spans="1:20" ht="20.25" customHeight="1" x14ac:dyDescent="0.3">
      <c r="A10" s="34" t="s">
        <v>27</v>
      </c>
      <c r="B10" s="39" t="s">
        <v>34</v>
      </c>
      <c r="C10" s="39" t="s">
        <v>35</v>
      </c>
      <c r="D10" s="40" t="s">
        <v>14</v>
      </c>
      <c r="E10" s="19" t="s">
        <v>0</v>
      </c>
      <c r="F10" s="19" t="s">
        <v>56</v>
      </c>
      <c r="G10" s="25">
        <v>1</v>
      </c>
      <c r="H10" s="26">
        <v>2</v>
      </c>
      <c r="I10" s="27">
        <v>3</v>
      </c>
      <c r="J10" s="25">
        <v>1</v>
      </c>
      <c r="K10" s="26">
        <v>2</v>
      </c>
      <c r="L10" s="27">
        <v>3</v>
      </c>
      <c r="M10" s="25">
        <v>1</v>
      </c>
      <c r="N10" s="26">
        <v>2</v>
      </c>
      <c r="O10" s="27">
        <v>3</v>
      </c>
      <c r="P10" s="105"/>
      <c r="Q10" s="109"/>
      <c r="R10" s="111"/>
      <c r="S10" s="113"/>
      <c r="T10" s="111"/>
    </row>
    <row r="11" spans="1:20" s="1" customFormat="1" ht="15.75" x14ac:dyDescent="0.25">
      <c r="A11" s="37">
        <v>69</v>
      </c>
      <c r="B11" s="56" t="s">
        <v>23</v>
      </c>
      <c r="C11" s="56" t="s">
        <v>116</v>
      </c>
      <c r="D11" s="57" t="s">
        <v>117</v>
      </c>
      <c r="E11" s="45"/>
      <c r="F11" s="33"/>
      <c r="G11" s="14">
        <v>4</v>
      </c>
      <c r="H11" s="7">
        <v>4</v>
      </c>
      <c r="I11" s="15">
        <v>3.75</v>
      </c>
      <c r="J11" s="14"/>
      <c r="K11" s="7">
        <v>6</v>
      </c>
      <c r="L11" s="15"/>
      <c r="M11" s="9">
        <f t="shared" ref="M11:O13" si="0">(G11*6)-J11</f>
        <v>24</v>
      </c>
      <c r="N11" s="4">
        <f t="shared" si="0"/>
        <v>18</v>
      </c>
      <c r="O11" s="10">
        <f t="shared" si="0"/>
        <v>22.5</v>
      </c>
      <c r="P11" s="16">
        <f>MAX(M11:O11)</f>
        <v>24</v>
      </c>
      <c r="Q11" s="5">
        <f>LARGE(M11:O11,2)</f>
        <v>22.5</v>
      </c>
      <c r="R11" s="10">
        <f>LARGE(M11:O11,3)</f>
        <v>18</v>
      </c>
      <c r="S11" s="62">
        <f>P11+Q11</f>
        <v>46.5</v>
      </c>
      <c r="T11" s="38">
        <v>1</v>
      </c>
    </row>
    <row r="12" spans="1:20" s="1" customFormat="1" ht="15.75" x14ac:dyDescent="0.25">
      <c r="A12" s="86">
        <v>71</v>
      </c>
      <c r="B12" s="56" t="s">
        <v>291</v>
      </c>
      <c r="C12" s="56" t="s">
        <v>292</v>
      </c>
      <c r="D12" s="57" t="s">
        <v>168</v>
      </c>
      <c r="E12" s="45"/>
      <c r="F12" s="71"/>
      <c r="G12" s="14">
        <v>3</v>
      </c>
      <c r="H12" s="7">
        <v>2</v>
      </c>
      <c r="I12" s="15">
        <v>3</v>
      </c>
      <c r="J12" s="14">
        <v>6</v>
      </c>
      <c r="K12" s="7"/>
      <c r="L12" s="15"/>
      <c r="M12" s="9">
        <f t="shared" si="0"/>
        <v>12</v>
      </c>
      <c r="N12" s="4">
        <f t="shared" si="0"/>
        <v>12</v>
      </c>
      <c r="O12" s="10">
        <f t="shared" si="0"/>
        <v>18</v>
      </c>
      <c r="P12" s="16">
        <f>MAX(M12:O12)</f>
        <v>18</v>
      </c>
      <c r="Q12" s="5">
        <f>LARGE(M12:O12,2)</f>
        <v>12</v>
      </c>
      <c r="R12" s="10">
        <f>LARGE(M12:O12,3)</f>
        <v>12</v>
      </c>
      <c r="S12" s="62">
        <f>P12+Q12</f>
        <v>30</v>
      </c>
      <c r="T12" s="38">
        <v>2</v>
      </c>
    </row>
    <row r="13" spans="1:20" s="1" customFormat="1" ht="16.5" thickBot="1" x14ac:dyDescent="0.3">
      <c r="A13" s="41">
        <v>70</v>
      </c>
      <c r="B13" s="60" t="s">
        <v>124</v>
      </c>
      <c r="C13" s="60" t="s">
        <v>125</v>
      </c>
      <c r="D13" s="61" t="s">
        <v>93</v>
      </c>
      <c r="E13" s="45"/>
      <c r="F13" s="33"/>
      <c r="G13" s="22">
        <v>2.5</v>
      </c>
      <c r="H13" s="23">
        <v>2.25</v>
      </c>
      <c r="I13" s="24">
        <v>2</v>
      </c>
      <c r="J13" s="22"/>
      <c r="K13" s="23"/>
      <c r="L13" s="24"/>
      <c r="M13" s="11">
        <f t="shared" si="0"/>
        <v>15</v>
      </c>
      <c r="N13" s="12">
        <f t="shared" si="0"/>
        <v>13.5</v>
      </c>
      <c r="O13" s="13">
        <f t="shared" si="0"/>
        <v>12</v>
      </c>
      <c r="P13" s="20">
        <f>MAX(M13:O13)</f>
        <v>15</v>
      </c>
      <c r="Q13" s="21">
        <f>LARGE(M13:O13,2)</f>
        <v>13.5</v>
      </c>
      <c r="R13" s="13">
        <f>LARGE(M13:O13,3)</f>
        <v>12</v>
      </c>
      <c r="S13" s="63">
        <f>P13+Q13</f>
        <v>28.5</v>
      </c>
      <c r="T13" s="38">
        <v>3</v>
      </c>
    </row>
    <row r="14" spans="1:20" x14ac:dyDescent="0.2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D16" s="2"/>
      <c r="E16" s="2"/>
      <c r="F16" s="2"/>
      <c r="G16" s="2"/>
      <c r="H16" s="2"/>
      <c r="I16" s="2"/>
      <c r="J16" s="2"/>
      <c r="K16" s="2"/>
      <c r="L16" s="2"/>
      <c r="N16" s="2"/>
      <c r="O16" s="2"/>
      <c r="P16" s="2"/>
      <c r="Q16" s="2"/>
      <c r="R16" s="2"/>
      <c r="S16" s="2"/>
      <c r="T16" s="2"/>
    </row>
  </sheetData>
  <sortState ref="A11:T13">
    <sortCondition descending="1" ref="S11"/>
  </sortState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51181102362204722" right="0.51181102362204722" top="0.74803149606299213" bottom="0.74803149606299213" header="0.31496062992125984" footer="0.31496062992125984"/>
  <pageSetup paperSize="9"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R45"/>
  <sheetViews>
    <sheetView topLeftCell="D1" zoomScale="120" zoomScaleNormal="120" workbookViewId="0">
      <selection activeCell="W41" sqref="W41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2.7109375" style="3" customWidth="1"/>
    <col min="5" max="5" width="2.42578125" customWidth="1"/>
    <col min="6" max="6" width="2.140625" customWidth="1"/>
    <col min="7" max="15" width="7.7109375" customWidth="1"/>
    <col min="16" max="20" width="8.7109375" customWidth="1"/>
    <col min="21" max="21" width="12.7109375" bestFit="1" customWidth="1"/>
  </cols>
  <sheetData>
    <row r="1" spans="1:21" ht="50.1" customHeight="1" x14ac:dyDescent="0.25">
      <c r="A1" s="107" t="s">
        <v>151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1" ht="15" customHeight="1" x14ac:dyDescent="0.25">
      <c r="A2" s="31"/>
      <c r="B2" s="31"/>
      <c r="C2" s="31"/>
      <c r="D2" s="53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1" ht="15" customHeight="1" x14ac:dyDescent="0.25">
      <c r="A3" s="2"/>
      <c r="B3" s="17" t="s">
        <v>7</v>
      </c>
      <c r="D3" s="3" t="s">
        <v>12</v>
      </c>
      <c r="N3" s="106" t="s">
        <v>149</v>
      </c>
      <c r="O3" s="106"/>
      <c r="P3" s="106"/>
      <c r="Q3" s="106"/>
    </row>
    <row r="4" spans="1:21" ht="17.25" customHeight="1" x14ac:dyDescent="0.25">
      <c r="A4" s="2"/>
      <c r="B4" s="17" t="s">
        <v>8</v>
      </c>
    </row>
    <row r="5" spans="1:21" ht="15.75" x14ac:dyDescent="0.25">
      <c r="A5" s="2"/>
      <c r="B5" s="17" t="s">
        <v>9</v>
      </c>
    </row>
    <row r="6" spans="1:21" ht="15.75" x14ac:dyDescent="0.25">
      <c r="A6" s="2"/>
      <c r="B6" s="17" t="s">
        <v>10</v>
      </c>
    </row>
    <row r="7" spans="1:21" ht="16.5" thickBot="1" x14ac:dyDescent="0.3">
      <c r="A7" s="2"/>
      <c r="B7" s="17" t="s">
        <v>11</v>
      </c>
    </row>
    <row r="8" spans="1:21" ht="20.25" customHeight="1" x14ac:dyDescent="0.3">
      <c r="A8" s="32"/>
      <c r="B8" s="101" t="s">
        <v>45</v>
      </c>
      <c r="C8" s="102"/>
      <c r="D8" s="103"/>
      <c r="E8" s="18"/>
      <c r="F8" s="18"/>
      <c r="G8" s="116" t="s">
        <v>5</v>
      </c>
      <c r="H8" s="117"/>
      <c r="I8" s="118"/>
      <c r="J8" s="116" t="s">
        <v>6</v>
      </c>
      <c r="K8" s="117"/>
      <c r="L8" s="118"/>
      <c r="M8" s="116" t="s">
        <v>2</v>
      </c>
      <c r="N8" s="117"/>
      <c r="O8" s="118"/>
      <c r="P8" s="104" t="s">
        <v>24</v>
      </c>
      <c r="Q8" s="108" t="s">
        <v>25</v>
      </c>
      <c r="R8" s="110" t="s">
        <v>26</v>
      </c>
      <c r="S8" s="112" t="s">
        <v>3</v>
      </c>
      <c r="T8" s="110" t="s">
        <v>4</v>
      </c>
    </row>
    <row r="9" spans="1:21" ht="21.75" thickBot="1" x14ac:dyDescent="0.35">
      <c r="A9" s="34" t="s">
        <v>27</v>
      </c>
      <c r="B9" s="39" t="s">
        <v>34</v>
      </c>
      <c r="C9" s="39" t="s">
        <v>35</v>
      </c>
      <c r="D9" s="54" t="s">
        <v>14</v>
      </c>
      <c r="E9" s="19" t="s">
        <v>56</v>
      </c>
      <c r="F9" s="19" t="s">
        <v>1</v>
      </c>
      <c r="G9" s="25">
        <v>1</v>
      </c>
      <c r="H9" s="26">
        <v>2</v>
      </c>
      <c r="I9" s="27">
        <v>3</v>
      </c>
      <c r="J9" s="25">
        <v>1</v>
      </c>
      <c r="K9" s="26">
        <v>2</v>
      </c>
      <c r="L9" s="27">
        <v>3</v>
      </c>
      <c r="M9" s="25">
        <v>1</v>
      </c>
      <c r="N9" s="26">
        <v>2</v>
      </c>
      <c r="O9" s="27">
        <v>3</v>
      </c>
      <c r="P9" s="105"/>
      <c r="Q9" s="109"/>
      <c r="R9" s="111"/>
      <c r="S9" s="113"/>
      <c r="T9" s="111"/>
    </row>
    <row r="10" spans="1:21" s="1" customFormat="1" ht="16.5" customHeight="1" x14ac:dyDescent="0.25">
      <c r="A10" s="37">
        <v>79</v>
      </c>
      <c r="B10" s="6" t="s">
        <v>85</v>
      </c>
      <c r="C10" s="6" t="s">
        <v>86</v>
      </c>
      <c r="D10" s="72" t="s">
        <v>59</v>
      </c>
      <c r="E10" s="45"/>
      <c r="F10" s="28"/>
      <c r="G10" s="14">
        <v>6</v>
      </c>
      <c r="H10" s="7">
        <v>6.25</v>
      </c>
      <c r="I10" s="15">
        <v>6.25</v>
      </c>
      <c r="J10" s="14"/>
      <c r="K10" s="7"/>
      <c r="L10" s="15"/>
      <c r="M10" s="9">
        <f t="shared" ref="M10:M42" si="0">(G10*6)-J10</f>
        <v>36</v>
      </c>
      <c r="N10" s="4">
        <f t="shared" ref="N10:N42" si="1">(H10*6)-K10</f>
        <v>37.5</v>
      </c>
      <c r="O10" s="10">
        <f t="shared" ref="O10:O42" si="2">(I10*6)-L10</f>
        <v>37.5</v>
      </c>
      <c r="P10" s="16">
        <f t="shared" ref="P10:P42" si="3">MAX(M10:O10)</f>
        <v>37.5</v>
      </c>
      <c r="Q10" s="5">
        <f t="shared" ref="Q10:Q42" si="4">LARGE(M10:O10,2)</f>
        <v>37.5</v>
      </c>
      <c r="R10" s="10">
        <f t="shared" ref="R10:R42" si="5">LARGE(M10:O10,3)</f>
        <v>36</v>
      </c>
      <c r="S10" s="62">
        <f t="shared" ref="S10:S42" si="6">P10+Q10</f>
        <v>75</v>
      </c>
      <c r="T10" s="38">
        <v>1</v>
      </c>
      <c r="U10" s="36"/>
    </row>
    <row r="11" spans="1:21" s="1" customFormat="1" ht="16.5" customHeight="1" x14ac:dyDescent="0.25">
      <c r="A11" s="37">
        <v>85</v>
      </c>
      <c r="B11" s="6" t="s">
        <v>32</v>
      </c>
      <c r="C11" s="6" t="s">
        <v>94</v>
      </c>
      <c r="D11" s="72" t="s">
        <v>83</v>
      </c>
      <c r="E11" s="45"/>
      <c r="F11" s="29"/>
      <c r="G11" s="14">
        <v>6.25</v>
      </c>
      <c r="H11" s="7">
        <v>6.25</v>
      </c>
      <c r="I11" s="15">
        <v>6</v>
      </c>
      <c r="J11" s="14"/>
      <c r="K11" s="7"/>
      <c r="L11" s="15"/>
      <c r="M11" s="9">
        <f t="shared" si="0"/>
        <v>37.5</v>
      </c>
      <c r="N11" s="4">
        <f t="shared" si="1"/>
        <v>37.5</v>
      </c>
      <c r="O11" s="10">
        <f t="shared" si="2"/>
        <v>36</v>
      </c>
      <c r="P11" s="16">
        <f t="shared" si="3"/>
        <v>37.5</v>
      </c>
      <c r="Q11" s="5">
        <f t="shared" si="4"/>
        <v>37.5</v>
      </c>
      <c r="R11" s="10">
        <f t="shared" si="5"/>
        <v>36</v>
      </c>
      <c r="S11" s="62">
        <f t="shared" si="6"/>
        <v>75</v>
      </c>
      <c r="T11" s="38">
        <v>1</v>
      </c>
      <c r="U11" s="36"/>
    </row>
    <row r="12" spans="1:21" s="1" customFormat="1" ht="16.5" customHeight="1" x14ac:dyDescent="0.25">
      <c r="A12" s="37">
        <v>78</v>
      </c>
      <c r="B12" s="6" t="s">
        <v>51</v>
      </c>
      <c r="C12" s="6" t="s">
        <v>87</v>
      </c>
      <c r="D12" s="72" t="s">
        <v>59</v>
      </c>
      <c r="E12" s="45"/>
      <c r="F12" s="29"/>
      <c r="G12" s="14">
        <v>5.75</v>
      </c>
      <c r="H12" s="7">
        <v>5.75</v>
      </c>
      <c r="I12" s="15">
        <v>5.25</v>
      </c>
      <c r="J12" s="14"/>
      <c r="K12" s="7"/>
      <c r="L12" s="15"/>
      <c r="M12" s="9">
        <f t="shared" si="0"/>
        <v>34.5</v>
      </c>
      <c r="N12" s="4">
        <f t="shared" si="1"/>
        <v>34.5</v>
      </c>
      <c r="O12" s="10">
        <f t="shared" si="2"/>
        <v>31.5</v>
      </c>
      <c r="P12" s="16">
        <f t="shared" si="3"/>
        <v>34.5</v>
      </c>
      <c r="Q12" s="5">
        <f t="shared" si="4"/>
        <v>34.5</v>
      </c>
      <c r="R12" s="10">
        <f t="shared" si="5"/>
        <v>31.5</v>
      </c>
      <c r="S12" s="62">
        <f t="shared" si="6"/>
        <v>69</v>
      </c>
      <c r="T12" s="38">
        <v>3</v>
      </c>
      <c r="U12" s="36"/>
    </row>
    <row r="13" spans="1:21" s="1" customFormat="1" ht="16.5" customHeight="1" x14ac:dyDescent="0.25">
      <c r="A13" s="37">
        <v>88</v>
      </c>
      <c r="B13" s="6" t="s">
        <v>96</v>
      </c>
      <c r="C13" s="6" t="s">
        <v>97</v>
      </c>
      <c r="D13" s="72" t="s">
        <v>59</v>
      </c>
      <c r="E13" s="45"/>
      <c r="F13" s="29"/>
      <c r="G13" s="14">
        <v>5.75</v>
      </c>
      <c r="H13" s="7">
        <v>5.75</v>
      </c>
      <c r="I13" s="15">
        <v>5.25</v>
      </c>
      <c r="J13" s="14"/>
      <c r="K13" s="7"/>
      <c r="L13" s="15"/>
      <c r="M13" s="9">
        <f t="shared" si="0"/>
        <v>34.5</v>
      </c>
      <c r="N13" s="4">
        <f t="shared" si="1"/>
        <v>34.5</v>
      </c>
      <c r="O13" s="10">
        <f t="shared" si="2"/>
        <v>31.5</v>
      </c>
      <c r="P13" s="16">
        <f t="shared" si="3"/>
        <v>34.5</v>
      </c>
      <c r="Q13" s="5">
        <f t="shared" si="4"/>
        <v>34.5</v>
      </c>
      <c r="R13" s="10">
        <f t="shared" si="5"/>
        <v>31.5</v>
      </c>
      <c r="S13" s="62">
        <f t="shared" si="6"/>
        <v>69</v>
      </c>
      <c r="T13" s="38">
        <v>3</v>
      </c>
      <c r="U13" s="36"/>
    </row>
    <row r="14" spans="1:21" s="1" customFormat="1" ht="16.5" customHeight="1" x14ac:dyDescent="0.25">
      <c r="A14" s="37">
        <v>100</v>
      </c>
      <c r="B14" s="6" t="s">
        <v>243</v>
      </c>
      <c r="C14" s="6" t="s">
        <v>245</v>
      </c>
      <c r="D14" s="72" t="s">
        <v>194</v>
      </c>
      <c r="E14" s="45"/>
      <c r="F14" s="29"/>
      <c r="G14" s="14">
        <v>5.5</v>
      </c>
      <c r="H14" s="7">
        <v>5.75</v>
      </c>
      <c r="I14" s="15">
        <v>5.25</v>
      </c>
      <c r="J14" s="14"/>
      <c r="K14" s="7"/>
      <c r="L14" s="15"/>
      <c r="M14" s="9">
        <f t="shared" si="0"/>
        <v>33</v>
      </c>
      <c r="N14" s="4">
        <f t="shared" si="1"/>
        <v>34.5</v>
      </c>
      <c r="O14" s="10">
        <f t="shared" si="2"/>
        <v>31.5</v>
      </c>
      <c r="P14" s="16">
        <f t="shared" si="3"/>
        <v>34.5</v>
      </c>
      <c r="Q14" s="5">
        <f t="shared" si="4"/>
        <v>33</v>
      </c>
      <c r="R14" s="10">
        <f t="shared" si="5"/>
        <v>31.5</v>
      </c>
      <c r="S14" s="62">
        <f t="shared" si="6"/>
        <v>67.5</v>
      </c>
      <c r="T14" s="38">
        <v>5</v>
      </c>
      <c r="U14" s="36"/>
    </row>
    <row r="15" spans="1:21" s="1" customFormat="1" ht="16.5" customHeight="1" x14ac:dyDescent="0.25">
      <c r="A15" s="37">
        <v>94</v>
      </c>
      <c r="B15" s="6" t="s">
        <v>107</v>
      </c>
      <c r="C15" s="6" t="s">
        <v>108</v>
      </c>
      <c r="D15" s="72" t="s">
        <v>63</v>
      </c>
      <c r="E15" s="45"/>
      <c r="F15" s="29"/>
      <c r="G15" s="14">
        <v>5.75</v>
      </c>
      <c r="H15" s="7">
        <v>5</v>
      </c>
      <c r="I15" s="15">
        <v>5.5</v>
      </c>
      <c r="J15" s="14"/>
      <c r="K15" s="7">
        <v>3</v>
      </c>
      <c r="L15" s="15"/>
      <c r="M15" s="9">
        <f t="shared" si="0"/>
        <v>34.5</v>
      </c>
      <c r="N15" s="4">
        <f t="shared" si="1"/>
        <v>27</v>
      </c>
      <c r="O15" s="10">
        <f t="shared" si="2"/>
        <v>33</v>
      </c>
      <c r="P15" s="16">
        <f t="shared" si="3"/>
        <v>34.5</v>
      </c>
      <c r="Q15" s="5">
        <f t="shared" si="4"/>
        <v>33</v>
      </c>
      <c r="R15" s="10">
        <f t="shared" si="5"/>
        <v>27</v>
      </c>
      <c r="S15" s="62">
        <f t="shared" si="6"/>
        <v>67.5</v>
      </c>
      <c r="T15" s="38">
        <v>6</v>
      </c>
      <c r="U15" s="36"/>
    </row>
    <row r="16" spans="1:21" s="1" customFormat="1" ht="15" customHeight="1" x14ac:dyDescent="0.25">
      <c r="A16" s="37">
        <v>80</v>
      </c>
      <c r="B16" s="6" t="s">
        <v>180</v>
      </c>
      <c r="C16" s="6" t="s">
        <v>225</v>
      </c>
      <c r="D16" s="72" t="s">
        <v>226</v>
      </c>
      <c r="E16" s="45"/>
      <c r="F16" s="29"/>
      <c r="G16" s="14">
        <v>4.75</v>
      </c>
      <c r="H16" s="7">
        <v>5.25</v>
      </c>
      <c r="I16" s="15">
        <v>5.25</v>
      </c>
      <c r="J16" s="14"/>
      <c r="K16" s="7"/>
      <c r="L16" s="15"/>
      <c r="M16" s="9">
        <f t="shared" si="0"/>
        <v>28.5</v>
      </c>
      <c r="N16" s="4">
        <f t="shared" si="1"/>
        <v>31.5</v>
      </c>
      <c r="O16" s="10">
        <f t="shared" si="2"/>
        <v>31.5</v>
      </c>
      <c r="P16" s="16">
        <f t="shared" si="3"/>
        <v>31.5</v>
      </c>
      <c r="Q16" s="5">
        <f t="shared" si="4"/>
        <v>31.5</v>
      </c>
      <c r="R16" s="10">
        <f t="shared" si="5"/>
        <v>28.5</v>
      </c>
      <c r="S16" s="62">
        <f t="shared" si="6"/>
        <v>63</v>
      </c>
      <c r="T16" s="38">
        <v>7</v>
      </c>
      <c r="U16" s="36"/>
    </row>
    <row r="17" spans="1:44" s="1" customFormat="1" ht="15" customHeight="1" x14ac:dyDescent="0.25">
      <c r="A17" s="37">
        <v>92</v>
      </c>
      <c r="B17" s="6" t="s">
        <v>17</v>
      </c>
      <c r="C17" s="6" t="s">
        <v>235</v>
      </c>
      <c r="D17" s="72" t="s">
        <v>236</v>
      </c>
      <c r="E17" s="45"/>
      <c r="F17" s="29"/>
      <c r="G17" s="14">
        <v>5</v>
      </c>
      <c r="H17" s="7">
        <v>5</v>
      </c>
      <c r="I17" s="15">
        <v>5.25</v>
      </c>
      <c r="J17" s="14"/>
      <c r="K17" s="7"/>
      <c r="L17" s="15"/>
      <c r="M17" s="9">
        <f t="shared" si="0"/>
        <v>30</v>
      </c>
      <c r="N17" s="4">
        <f t="shared" si="1"/>
        <v>30</v>
      </c>
      <c r="O17" s="10">
        <f t="shared" si="2"/>
        <v>31.5</v>
      </c>
      <c r="P17" s="16">
        <f t="shared" si="3"/>
        <v>31.5</v>
      </c>
      <c r="Q17" s="5">
        <f t="shared" si="4"/>
        <v>30</v>
      </c>
      <c r="R17" s="10">
        <f t="shared" si="5"/>
        <v>30</v>
      </c>
      <c r="S17" s="62">
        <f t="shared" si="6"/>
        <v>61.5</v>
      </c>
      <c r="T17" s="38">
        <v>8</v>
      </c>
      <c r="U17" s="36"/>
    </row>
    <row r="18" spans="1:44" s="1" customFormat="1" ht="15" customHeight="1" x14ac:dyDescent="0.25">
      <c r="A18" s="37">
        <v>77</v>
      </c>
      <c r="B18" s="6" t="s">
        <v>88</v>
      </c>
      <c r="C18" s="6" t="s">
        <v>89</v>
      </c>
      <c r="D18" s="72" t="s">
        <v>59</v>
      </c>
      <c r="E18" s="45"/>
      <c r="F18" s="29"/>
      <c r="G18" s="14">
        <v>5.25</v>
      </c>
      <c r="H18" s="7">
        <v>5</v>
      </c>
      <c r="I18" s="15">
        <v>4.25</v>
      </c>
      <c r="J18" s="14"/>
      <c r="K18" s="7"/>
      <c r="L18" s="15"/>
      <c r="M18" s="9">
        <f t="shared" si="0"/>
        <v>31.5</v>
      </c>
      <c r="N18" s="4">
        <f t="shared" si="1"/>
        <v>30</v>
      </c>
      <c r="O18" s="10">
        <f t="shared" si="2"/>
        <v>25.5</v>
      </c>
      <c r="P18" s="16">
        <f t="shared" si="3"/>
        <v>31.5</v>
      </c>
      <c r="Q18" s="5">
        <f t="shared" si="4"/>
        <v>30</v>
      </c>
      <c r="R18" s="10">
        <f t="shared" si="5"/>
        <v>25.5</v>
      </c>
      <c r="S18" s="62">
        <f t="shared" si="6"/>
        <v>61.5</v>
      </c>
      <c r="T18" s="38">
        <v>9</v>
      </c>
      <c r="U18" s="36"/>
    </row>
    <row r="19" spans="1:44" s="1" customFormat="1" ht="15" customHeight="1" x14ac:dyDescent="0.25">
      <c r="A19" s="37">
        <v>95</v>
      </c>
      <c r="B19" s="6" t="s">
        <v>53</v>
      </c>
      <c r="C19" s="6" t="s">
        <v>238</v>
      </c>
      <c r="D19" s="72" t="s">
        <v>194</v>
      </c>
      <c r="E19" s="45"/>
      <c r="F19" s="29"/>
      <c r="G19" s="14">
        <v>4.25</v>
      </c>
      <c r="H19" s="7">
        <v>5.75</v>
      </c>
      <c r="I19" s="15">
        <v>4.25</v>
      </c>
      <c r="J19" s="14"/>
      <c r="K19" s="7"/>
      <c r="L19" s="15"/>
      <c r="M19" s="9">
        <f t="shared" si="0"/>
        <v>25.5</v>
      </c>
      <c r="N19" s="4">
        <f t="shared" si="1"/>
        <v>34.5</v>
      </c>
      <c r="O19" s="10">
        <f t="shared" si="2"/>
        <v>25.5</v>
      </c>
      <c r="P19" s="16">
        <f t="shared" si="3"/>
        <v>34.5</v>
      </c>
      <c r="Q19" s="5">
        <f t="shared" si="4"/>
        <v>25.5</v>
      </c>
      <c r="R19" s="10">
        <f t="shared" si="5"/>
        <v>25.5</v>
      </c>
      <c r="S19" s="62">
        <f t="shared" si="6"/>
        <v>60</v>
      </c>
      <c r="T19" s="38">
        <v>10</v>
      </c>
      <c r="U19" s="36"/>
    </row>
    <row r="20" spans="1:44" s="1" customFormat="1" ht="15" customHeight="1" x14ac:dyDescent="0.25">
      <c r="A20" s="37">
        <v>98</v>
      </c>
      <c r="B20" s="6" t="s">
        <v>241</v>
      </c>
      <c r="C20" s="6" t="s">
        <v>242</v>
      </c>
      <c r="D20" s="72" t="s">
        <v>194</v>
      </c>
      <c r="E20" s="45"/>
      <c r="F20" s="29"/>
      <c r="G20" s="14">
        <v>4.25</v>
      </c>
      <c r="H20" s="7">
        <v>5.25</v>
      </c>
      <c r="I20" s="15">
        <v>4.75</v>
      </c>
      <c r="J20" s="14"/>
      <c r="K20" s="7"/>
      <c r="L20" s="15"/>
      <c r="M20" s="9">
        <f t="shared" si="0"/>
        <v>25.5</v>
      </c>
      <c r="N20" s="4">
        <f t="shared" si="1"/>
        <v>31.5</v>
      </c>
      <c r="O20" s="10">
        <f t="shared" si="2"/>
        <v>28.5</v>
      </c>
      <c r="P20" s="16">
        <f t="shared" si="3"/>
        <v>31.5</v>
      </c>
      <c r="Q20" s="5">
        <f t="shared" si="4"/>
        <v>28.5</v>
      </c>
      <c r="R20" s="10">
        <f t="shared" si="5"/>
        <v>25.5</v>
      </c>
      <c r="S20" s="62">
        <f t="shared" si="6"/>
        <v>60</v>
      </c>
      <c r="T20" s="38">
        <v>10</v>
      </c>
      <c r="U20" s="36"/>
    </row>
    <row r="21" spans="1:44" s="1" customFormat="1" ht="15" customHeight="1" x14ac:dyDescent="0.25">
      <c r="A21" s="37">
        <v>73</v>
      </c>
      <c r="B21" s="6" t="s">
        <v>22</v>
      </c>
      <c r="C21" s="6" t="s">
        <v>82</v>
      </c>
      <c r="D21" s="72" t="s">
        <v>83</v>
      </c>
      <c r="E21" s="45"/>
      <c r="F21" s="29"/>
      <c r="G21" s="14">
        <v>4.75</v>
      </c>
      <c r="H21" s="7">
        <v>4.75</v>
      </c>
      <c r="I21" s="15">
        <v>6</v>
      </c>
      <c r="J21" s="14"/>
      <c r="K21" s="7"/>
      <c r="L21" s="15">
        <v>6</v>
      </c>
      <c r="M21" s="9">
        <f t="shared" si="0"/>
        <v>28.5</v>
      </c>
      <c r="N21" s="4">
        <f t="shared" si="1"/>
        <v>28.5</v>
      </c>
      <c r="O21" s="10">
        <f t="shared" si="2"/>
        <v>30</v>
      </c>
      <c r="P21" s="16">
        <f t="shared" si="3"/>
        <v>30</v>
      </c>
      <c r="Q21" s="5">
        <f t="shared" si="4"/>
        <v>28.5</v>
      </c>
      <c r="R21" s="10">
        <f t="shared" si="5"/>
        <v>28.5</v>
      </c>
      <c r="S21" s="62">
        <f t="shared" si="6"/>
        <v>58.5</v>
      </c>
      <c r="T21" s="38">
        <v>12</v>
      </c>
      <c r="U21" s="36"/>
    </row>
    <row r="22" spans="1:44" s="1" customFormat="1" ht="15" customHeight="1" x14ac:dyDescent="0.25">
      <c r="A22" s="37">
        <v>93</v>
      </c>
      <c r="B22" s="6" t="s">
        <v>237</v>
      </c>
      <c r="C22" s="6" t="s">
        <v>189</v>
      </c>
      <c r="D22" s="72" t="s">
        <v>163</v>
      </c>
      <c r="E22" s="45"/>
      <c r="F22" s="29"/>
      <c r="G22" s="14">
        <v>3.75</v>
      </c>
      <c r="H22" s="7">
        <v>4.75</v>
      </c>
      <c r="I22" s="15">
        <v>5</v>
      </c>
      <c r="J22" s="14"/>
      <c r="K22" s="7"/>
      <c r="L22" s="15"/>
      <c r="M22" s="9">
        <f t="shared" si="0"/>
        <v>22.5</v>
      </c>
      <c r="N22" s="4">
        <f t="shared" si="1"/>
        <v>28.5</v>
      </c>
      <c r="O22" s="10">
        <f t="shared" si="2"/>
        <v>30</v>
      </c>
      <c r="P22" s="16">
        <f t="shared" si="3"/>
        <v>30</v>
      </c>
      <c r="Q22" s="5">
        <f t="shared" si="4"/>
        <v>28.5</v>
      </c>
      <c r="R22" s="10">
        <f t="shared" si="5"/>
        <v>22.5</v>
      </c>
      <c r="S22" s="62">
        <f t="shared" si="6"/>
        <v>58.5</v>
      </c>
      <c r="T22" s="38">
        <v>13</v>
      </c>
      <c r="U22" s="36"/>
    </row>
    <row r="23" spans="1:44" s="1" customFormat="1" ht="15" customHeight="1" x14ac:dyDescent="0.25">
      <c r="A23" s="37">
        <v>96</v>
      </c>
      <c r="B23" s="6" t="s">
        <v>52</v>
      </c>
      <c r="C23" s="6" t="s">
        <v>239</v>
      </c>
      <c r="D23" s="72" t="s">
        <v>194</v>
      </c>
      <c r="E23" s="45"/>
      <c r="F23" s="29"/>
      <c r="G23" s="14">
        <v>4.75</v>
      </c>
      <c r="H23" s="7">
        <v>4.5</v>
      </c>
      <c r="I23" s="15">
        <v>4.75</v>
      </c>
      <c r="J23" s="14"/>
      <c r="K23" s="7"/>
      <c r="L23" s="15"/>
      <c r="M23" s="9">
        <f t="shared" si="0"/>
        <v>28.5</v>
      </c>
      <c r="N23" s="4">
        <f t="shared" si="1"/>
        <v>27</v>
      </c>
      <c r="O23" s="10">
        <f t="shared" si="2"/>
        <v>28.5</v>
      </c>
      <c r="P23" s="16">
        <f t="shared" si="3"/>
        <v>28.5</v>
      </c>
      <c r="Q23" s="5">
        <f t="shared" si="4"/>
        <v>28.5</v>
      </c>
      <c r="R23" s="10">
        <f t="shared" si="5"/>
        <v>27</v>
      </c>
      <c r="S23" s="62">
        <f t="shared" si="6"/>
        <v>57</v>
      </c>
      <c r="T23" s="38">
        <v>14</v>
      </c>
      <c r="U23" s="36"/>
    </row>
    <row r="24" spans="1:44" s="84" customFormat="1" ht="15" customHeight="1" x14ac:dyDescent="0.25">
      <c r="A24" s="37">
        <v>101</v>
      </c>
      <c r="B24" s="6" t="s">
        <v>19</v>
      </c>
      <c r="C24" s="6" t="s">
        <v>246</v>
      </c>
      <c r="D24" s="72" t="s">
        <v>168</v>
      </c>
      <c r="E24" s="45"/>
      <c r="F24" s="29"/>
      <c r="G24" s="14">
        <v>3.5</v>
      </c>
      <c r="H24" s="7">
        <v>5</v>
      </c>
      <c r="I24" s="15">
        <v>4.5</v>
      </c>
      <c r="J24" s="14"/>
      <c r="K24" s="7"/>
      <c r="L24" s="15"/>
      <c r="M24" s="9">
        <f t="shared" si="0"/>
        <v>21</v>
      </c>
      <c r="N24" s="4">
        <f t="shared" si="1"/>
        <v>30</v>
      </c>
      <c r="O24" s="10">
        <f t="shared" si="2"/>
        <v>27</v>
      </c>
      <c r="P24" s="16">
        <f t="shared" si="3"/>
        <v>30</v>
      </c>
      <c r="Q24" s="5">
        <f t="shared" si="4"/>
        <v>27</v>
      </c>
      <c r="R24" s="10">
        <f t="shared" si="5"/>
        <v>21</v>
      </c>
      <c r="S24" s="62">
        <f t="shared" si="6"/>
        <v>57</v>
      </c>
      <c r="T24" s="38">
        <v>15</v>
      </c>
      <c r="U24" s="139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</row>
    <row r="25" spans="1:44" s="84" customFormat="1" ht="15" customHeight="1" x14ac:dyDescent="0.25">
      <c r="A25" s="37">
        <v>91</v>
      </c>
      <c r="B25" s="6" t="s">
        <v>232</v>
      </c>
      <c r="C25" s="6" t="s">
        <v>234</v>
      </c>
      <c r="D25" s="72" t="s">
        <v>159</v>
      </c>
      <c r="E25" s="45"/>
      <c r="F25" s="29"/>
      <c r="G25" s="14">
        <v>4.25</v>
      </c>
      <c r="H25" s="7">
        <v>4.75</v>
      </c>
      <c r="I25" s="15">
        <v>4.5</v>
      </c>
      <c r="J25" s="14"/>
      <c r="K25" s="7"/>
      <c r="L25" s="15"/>
      <c r="M25" s="9">
        <f t="shared" si="0"/>
        <v>25.5</v>
      </c>
      <c r="N25" s="4">
        <f t="shared" si="1"/>
        <v>28.5</v>
      </c>
      <c r="O25" s="10">
        <f t="shared" si="2"/>
        <v>27</v>
      </c>
      <c r="P25" s="16">
        <f t="shared" si="3"/>
        <v>28.5</v>
      </c>
      <c r="Q25" s="5">
        <f t="shared" si="4"/>
        <v>27</v>
      </c>
      <c r="R25" s="10">
        <f t="shared" si="5"/>
        <v>25.5</v>
      </c>
      <c r="S25" s="62">
        <f t="shared" si="6"/>
        <v>55.5</v>
      </c>
      <c r="T25" s="38">
        <v>16</v>
      </c>
      <c r="U25" s="139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</row>
    <row r="26" spans="1:44" s="1" customFormat="1" ht="15" customHeight="1" x14ac:dyDescent="0.25">
      <c r="A26" s="37">
        <v>97</v>
      </c>
      <c r="B26" s="6" t="s">
        <v>50</v>
      </c>
      <c r="C26" s="6" t="s">
        <v>240</v>
      </c>
      <c r="D26" s="72" t="s">
        <v>194</v>
      </c>
      <c r="E26" s="45"/>
      <c r="F26" s="29"/>
      <c r="G26" s="14">
        <v>4.75</v>
      </c>
      <c r="H26" s="7">
        <v>4.25</v>
      </c>
      <c r="I26" s="15">
        <v>4.5</v>
      </c>
      <c r="J26" s="14"/>
      <c r="K26" s="7"/>
      <c r="L26" s="15"/>
      <c r="M26" s="9">
        <f t="shared" si="0"/>
        <v>28.5</v>
      </c>
      <c r="N26" s="4">
        <f t="shared" si="1"/>
        <v>25.5</v>
      </c>
      <c r="O26" s="10">
        <f t="shared" si="2"/>
        <v>27</v>
      </c>
      <c r="P26" s="16">
        <f t="shared" si="3"/>
        <v>28.5</v>
      </c>
      <c r="Q26" s="5">
        <f t="shared" si="4"/>
        <v>27</v>
      </c>
      <c r="R26" s="10">
        <f t="shared" si="5"/>
        <v>25.5</v>
      </c>
      <c r="S26" s="62">
        <f t="shared" si="6"/>
        <v>55.5</v>
      </c>
      <c r="T26" s="38">
        <v>16</v>
      </c>
      <c r="U26" s="36"/>
    </row>
    <row r="27" spans="1:44" s="1" customFormat="1" ht="15" customHeight="1" x14ac:dyDescent="0.25">
      <c r="A27" s="37">
        <v>99</v>
      </c>
      <c r="B27" s="6" t="s">
        <v>243</v>
      </c>
      <c r="C27" s="6" t="s">
        <v>244</v>
      </c>
      <c r="D27" s="72" t="s">
        <v>194</v>
      </c>
      <c r="E27" s="45"/>
      <c r="F27" s="29"/>
      <c r="G27" s="14">
        <v>4.75</v>
      </c>
      <c r="H27" s="7">
        <v>4.5</v>
      </c>
      <c r="I27" s="15">
        <v>4.75</v>
      </c>
      <c r="J27" s="14"/>
      <c r="K27" s="7"/>
      <c r="L27" s="15">
        <v>3</v>
      </c>
      <c r="M27" s="9">
        <f t="shared" si="0"/>
        <v>28.5</v>
      </c>
      <c r="N27" s="4">
        <f t="shared" si="1"/>
        <v>27</v>
      </c>
      <c r="O27" s="10">
        <f t="shared" si="2"/>
        <v>25.5</v>
      </c>
      <c r="P27" s="16">
        <f t="shared" si="3"/>
        <v>28.5</v>
      </c>
      <c r="Q27" s="5">
        <f t="shared" si="4"/>
        <v>27</v>
      </c>
      <c r="R27" s="10">
        <f t="shared" si="5"/>
        <v>25.5</v>
      </c>
      <c r="S27" s="62">
        <f t="shared" si="6"/>
        <v>55.5</v>
      </c>
      <c r="T27" s="38">
        <v>16</v>
      </c>
      <c r="U27" s="36"/>
    </row>
    <row r="28" spans="1:44" s="1" customFormat="1" ht="15" customHeight="1" x14ac:dyDescent="0.25">
      <c r="A28" s="37">
        <v>90</v>
      </c>
      <c r="B28" s="6" t="s">
        <v>54</v>
      </c>
      <c r="C28" s="6" t="s">
        <v>100</v>
      </c>
      <c r="D28" s="72" t="s">
        <v>59</v>
      </c>
      <c r="E28" s="45"/>
      <c r="F28" s="29"/>
      <c r="G28" s="14">
        <v>4.25</v>
      </c>
      <c r="H28" s="7">
        <v>4.75</v>
      </c>
      <c r="I28" s="15">
        <v>4.25</v>
      </c>
      <c r="J28" s="14"/>
      <c r="K28" s="7"/>
      <c r="L28" s="15"/>
      <c r="M28" s="9">
        <f t="shared" si="0"/>
        <v>25.5</v>
      </c>
      <c r="N28" s="4">
        <f t="shared" si="1"/>
        <v>28.5</v>
      </c>
      <c r="O28" s="10">
        <f t="shared" si="2"/>
        <v>25.5</v>
      </c>
      <c r="P28" s="16">
        <f t="shared" si="3"/>
        <v>28.5</v>
      </c>
      <c r="Q28" s="5">
        <f t="shared" si="4"/>
        <v>25.5</v>
      </c>
      <c r="R28" s="10">
        <f t="shared" si="5"/>
        <v>25.5</v>
      </c>
      <c r="S28" s="62">
        <f t="shared" si="6"/>
        <v>54</v>
      </c>
      <c r="T28" s="38">
        <v>19</v>
      </c>
      <c r="U28" s="36"/>
    </row>
    <row r="29" spans="1:44" s="1" customFormat="1" ht="15.75" customHeight="1" x14ac:dyDescent="0.25">
      <c r="A29" s="37">
        <v>74</v>
      </c>
      <c r="B29" s="6" t="s">
        <v>178</v>
      </c>
      <c r="C29" s="6" t="s">
        <v>221</v>
      </c>
      <c r="D29" s="72" t="s">
        <v>177</v>
      </c>
      <c r="E29" s="45"/>
      <c r="F29" s="29"/>
      <c r="G29" s="14">
        <v>4.5</v>
      </c>
      <c r="H29" s="7">
        <v>4.5</v>
      </c>
      <c r="I29" s="15">
        <v>4</v>
      </c>
      <c r="J29" s="14"/>
      <c r="K29" s="7"/>
      <c r="L29" s="15"/>
      <c r="M29" s="9">
        <f t="shared" si="0"/>
        <v>27</v>
      </c>
      <c r="N29" s="4">
        <f t="shared" si="1"/>
        <v>27</v>
      </c>
      <c r="O29" s="10">
        <f t="shared" si="2"/>
        <v>24</v>
      </c>
      <c r="P29" s="16">
        <f t="shared" si="3"/>
        <v>27</v>
      </c>
      <c r="Q29" s="5">
        <f t="shared" si="4"/>
        <v>27</v>
      </c>
      <c r="R29" s="10">
        <f t="shared" si="5"/>
        <v>24</v>
      </c>
      <c r="S29" s="62">
        <f t="shared" si="6"/>
        <v>54</v>
      </c>
      <c r="T29" s="38">
        <v>20</v>
      </c>
      <c r="U29" s="36"/>
    </row>
    <row r="30" spans="1:44" s="1" customFormat="1" ht="15.75" customHeight="1" x14ac:dyDescent="0.25">
      <c r="A30" s="37">
        <v>103</v>
      </c>
      <c r="B30" s="6" t="s">
        <v>207</v>
      </c>
      <c r="C30" s="6" t="s">
        <v>248</v>
      </c>
      <c r="D30" s="72" t="s">
        <v>168</v>
      </c>
      <c r="E30" s="45"/>
      <c r="F30" s="29"/>
      <c r="G30" s="14">
        <v>4.5</v>
      </c>
      <c r="H30" s="7">
        <v>4.25</v>
      </c>
      <c r="I30" s="15">
        <v>4</v>
      </c>
      <c r="J30" s="14"/>
      <c r="K30" s="7"/>
      <c r="L30" s="15"/>
      <c r="M30" s="9">
        <f t="shared" si="0"/>
        <v>27</v>
      </c>
      <c r="N30" s="4">
        <f t="shared" si="1"/>
        <v>25.5</v>
      </c>
      <c r="O30" s="10">
        <f t="shared" si="2"/>
        <v>24</v>
      </c>
      <c r="P30" s="16">
        <f t="shared" si="3"/>
        <v>27</v>
      </c>
      <c r="Q30" s="5">
        <f t="shared" si="4"/>
        <v>25.5</v>
      </c>
      <c r="R30" s="10">
        <f t="shared" si="5"/>
        <v>24</v>
      </c>
      <c r="S30" s="62">
        <f t="shared" si="6"/>
        <v>52.5</v>
      </c>
      <c r="T30" s="38">
        <v>21</v>
      </c>
      <c r="U30" s="36"/>
    </row>
    <row r="31" spans="1:44" s="1" customFormat="1" ht="15.75" customHeight="1" x14ac:dyDescent="0.25">
      <c r="A31" s="37">
        <v>104</v>
      </c>
      <c r="B31" s="6" t="s">
        <v>31</v>
      </c>
      <c r="C31" s="6" t="s">
        <v>111</v>
      </c>
      <c r="D31" s="72" t="s">
        <v>63</v>
      </c>
      <c r="E31" s="45"/>
      <c r="F31" s="29"/>
      <c r="G31" s="14">
        <v>3.25</v>
      </c>
      <c r="H31" s="7">
        <v>4.75</v>
      </c>
      <c r="I31" s="15">
        <v>3.5</v>
      </c>
      <c r="J31" s="14"/>
      <c r="K31" s="7"/>
      <c r="L31" s="15"/>
      <c r="M31" s="9">
        <f t="shared" si="0"/>
        <v>19.5</v>
      </c>
      <c r="N31" s="4">
        <f t="shared" si="1"/>
        <v>28.5</v>
      </c>
      <c r="O31" s="10">
        <f t="shared" si="2"/>
        <v>21</v>
      </c>
      <c r="P31" s="16">
        <f t="shared" si="3"/>
        <v>28.5</v>
      </c>
      <c r="Q31" s="5">
        <f t="shared" si="4"/>
        <v>21</v>
      </c>
      <c r="R31" s="10">
        <f t="shared" si="5"/>
        <v>19.5</v>
      </c>
      <c r="S31" s="62">
        <f t="shared" si="6"/>
        <v>49.5</v>
      </c>
      <c r="T31" s="38">
        <v>22</v>
      </c>
      <c r="U31" s="36"/>
    </row>
    <row r="32" spans="1:44" s="1" customFormat="1" ht="15.75" customHeight="1" x14ac:dyDescent="0.25">
      <c r="A32" s="37">
        <v>89</v>
      </c>
      <c r="B32" s="6" t="s">
        <v>53</v>
      </c>
      <c r="C32" s="6" t="s">
        <v>105</v>
      </c>
      <c r="D32" s="72" t="s">
        <v>59</v>
      </c>
      <c r="E32" s="45"/>
      <c r="F32" s="29"/>
      <c r="G32" s="14">
        <v>3</v>
      </c>
      <c r="H32" s="7">
        <v>4.25</v>
      </c>
      <c r="I32" s="15">
        <v>3.25</v>
      </c>
      <c r="J32" s="14"/>
      <c r="K32" s="7"/>
      <c r="L32" s="15"/>
      <c r="M32" s="9">
        <f t="shared" si="0"/>
        <v>18</v>
      </c>
      <c r="N32" s="4">
        <f t="shared" si="1"/>
        <v>25.5</v>
      </c>
      <c r="O32" s="10">
        <f t="shared" si="2"/>
        <v>19.5</v>
      </c>
      <c r="P32" s="16">
        <f t="shared" si="3"/>
        <v>25.5</v>
      </c>
      <c r="Q32" s="5">
        <f t="shared" si="4"/>
        <v>19.5</v>
      </c>
      <c r="R32" s="10">
        <f t="shared" si="5"/>
        <v>18</v>
      </c>
      <c r="S32" s="62">
        <f t="shared" si="6"/>
        <v>45</v>
      </c>
      <c r="T32" s="38">
        <v>23</v>
      </c>
      <c r="U32" s="36"/>
    </row>
    <row r="33" spans="1:21" s="1" customFormat="1" ht="15.75" customHeight="1" x14ac:dyDescent="0.25">
      <c r="A33" s="37">
        <v>72</v>
      </c>
      <c r="B33" s="6" t="s">
        <v>219</v>
      </c>
      <c r="C33" s="6" t="s">
        <v>220</v>
      </c>
      <c r="D33" s="72" t="s">
        <v>157</v>
      </c>
      <c r="E33" s="45"/>
      <c r="F33" s="29"/>
      <c r="G33" s="14">
        <v>3.5</v>
      </c>
      <c r="H33" s="7">
        <v>3.75</v>
      </c>
      <c r="I33" s="15">
        <v>3.25</v>
      </c>
      <c r="J33" s="14"/>
      <c r="K33" s="7"/>
      <c r="L33" s="15"/>
      <c r="M33" s="9">
        <f t="shared" si="0"/>
        <v>21</v>
      </c>
      <c r="N33" s="4">
        <f t="shared" si="1"/>
        <v>22.5</v>
      </c>
      <c r="O33" s="10">
        <f t="shared" si="2"/>
        <v>19.5</v>
      </c>
      <c r="P33" s="16">
        <f t="shared" si="3"/>
        <v>22.5</v>
      </c>
      <c r="Q33" s="5">
        <f t="shared" si="4"/>
        <v>21</v>
      </c>
      <c r="R33" s="10">
        <f t="shared" si="5"/>
        <v>19.5</v>
      </c>
      <c r="S33" s="62">
        <f t="shared" si="6"/>
        <v>43.5</v>
      </c>
      <c r="T33" s="38">
        <v>24</v>
      </c>
      <c r="U33" s="36"/>
    </row>
    <row r="34" spans="1:21" s="1" customFormat="1" ht="15.75" customHeight="1" x14ac:dyDescent="0.25">
      <c r="A34" s="37">
        <v>82</v>
      </c>
      <c r="B34" s="6" t="s">
        <v>227</v>
      </c>
      <c r="C34" s="6" t="s">
        <v>228</v>
      </c>
      <c r="D34" s="72" t="s">
        <v>168</v>
      </c>
      <c r="E34" s="45"/>
      <c r="F34" s="29"/>
      <c r="G34" s="14">
        <v>3</v>
      </c>
      <c r="H34" s="7">
        <v>3.5</v>
      </c>
      <c r="I34" s="15">
        <v>3.5</v>
      </c>
      <c r="J34" s="14"/>
      <c r="K34" s="7"/>
      <c r="L34" s="15"/>
      <c r="M34" s="9">
        <f t="shared" si="0"/>
        <v>18</v>
      </c>
      <c r="N34" s="4">
        <f t="shared" si="1"/>
        <v>21</v>
      </c>
      <c r="O34" s="10">
        <f t="shared" si="2"/>
        <v>21</v>
      </c>
      <c r="P34" s="16">
        <f t="shared" si="3"/>
        <v>21</v>
      </c>
      <c r="Q34" s="5">
        <f t="shared" si="4"/>
        <v>21</v>
      </c>
      <c r="R34" s="10">
        <f t="shared" si="5"/>
        <v>18</v>
      </c>
      <c r="S34" s="62">
        <f t="shared" si="6"/>
        <v>42</v>
      </c>
      <c r="T34" s="38">
        <v>25</v>
      </c>
      <c r="U34" s="36"/>
    </row>
    <row r="35" spans="1:21" s="1" customFormat="1" ht="15.75" customHeight="1" x14ac:dyDescent="0.25">
      <c r="A35" s="37">
        <v>83</v>
      </c>
      <c r="B35" s="6" t="s">
        <v>30</v>
      </c>
      <c r="C35" s="6" t="s">
        <v>229</v>
      </c>
      <c r="D35" s="72" t="s">
        <v>168</v>
      </c>
      <c r="E35" s="45"/>
      <c r="F35" s="29"/>
      <c r="G35" s="14">
        <v>2.25</v>
      </c>
      <c r="H35" s="7">
        <v>3.75</v>
      </c>
      <c r="I35" s="15">
        <v>3.25</v>
      </c>
      <c r="J35" s="14"/>
      <c r="K35" s="7"/>
      <c r="L35" s="15"/>
      <c r="M35" s="9">
        <f t="shared" si="0"/>
        <v>13.5</v>
      </c>
      <c r="N35" s="4">
        <f t="shared" si="1"/>
        <v>22.5</v>
      </c>
      <c r="O35" s="10">
        <f t="shared" si="2"/>
        <v>19.5</v>
      </c>
      <c r="P35" s="16">
        <f t="shared" si="3"/>
        <v>22.5</v>
      </c>
      <c r="Q35" s="5">
        <f t="shared" si="4"/>
        <v>19.5</v>
      </c>
      <c r="R35" s="10">
        <f t="shared" si="5"/>
        <v>13.5</v>
      </c>
      <c r="S35" s="62">
        <f t="shared" si="6"/>
        <v>42</v>
      </c>
      <c r="T35" s="38">
        <v>26</v>
      </c>
      <c r="U35" s="36"/>
    </row>
    <row r="36" spans="1:21" s="1" customFormat="1" ht="15.75" customHeight="1" x14ac:dyDescent="0.25">
      <c r="A36" s="37">
        <v>102</v>
      </c>
      <c r="B36" s="6" t="s">
        <v>17</v>
      </c>
      <c r="C36" s="6" t="s">
        <v>247</v>
      </c>
      <c r="D36" s="72" t="s">
        <v>168</v>
      </c>
      <c r="E36" s="45"/>
      <c r="F36" s="29"/>
      <c r="G36" s="14">
        <v>3.5</v>
      </c>
      <c r="H36" s="7">
        <v>2</v>
      </c>
      <c r="I36" s="15">
        <v>3.5</v>
      </c>
      <c r="J36" s="14"/>
      <c r="K36" s="7"/>
      <c r="L36" s="15"/>
      <c r="M36" s="9">
        <f t="shared" si="0"/>
        <v>21</v>
      </c>
      <c r="N36" s="4">
        <f t="shared" si="1"/>
        <v>12</v>
      </c>
      <c r="O36" s="10">
        <f t="shared" si="2"/>
        <v>21</v>
      </c>
      <c r="P36" s="16">
        <f t="shared" si="3"/>
        <v>21</v>
      </c>
      <c r="Q36" s="5">
        <f t="shared" si="4"/>
        <v>21</v>
      </c>
      <c r="R36" s="10">
        <f t="shared" si="5"/>
        <v>12</v>
      </c>
      <c r="S36" s="62">
        <f t="shared" si="6"/>
        <v>42</v>
      </c>
      <c r="T36" s="38">
        <v>27</v>
      </c>
      <c r="U36" s="36"/>
    </row>
    <row r="37" spans="1:21" s="1" customFormat="1" ht="15.75" customHeight="1" x14ac:dyDescent="0.25">
      <c r="A37" s="37">
        <v>81</v>
      </c>
      <c r="B37" s="6" t="s">
        <v>18</v>
      </c>
      <c r="C37" s="6" t="s">
        <v>92</v>
      </c>
      <c r="D37" s="72" t="s">
        <v>93</v>
      </c>
      <c r="E37" s="45"/>
      <c r="F37" s="29"/>
      <c r="G37" s="14">
        <v>3.75</v>
      </c>
      <c r="H37" s="7">
        <v>2.75</v>
      </c>
      <c r="I37" s="15">
        <v>2</v>
      </c>
      <c r="J37" s="14"/>
      <c r="K37" s="7"/>
      <c r="L37" s="15"/>
      <c r="M37" s="9">
        <f t="shared" si="0"/>
        <v>22.5</v>
      </c>
      <c r="N37" s="4">
        <f t="shared" si="1"/>
        <v>16.5</v>
      </c>
      <c r="O37" s="10">
        <f t="shared" si="2"/>
        <v>12</v>
      </c>
      <c r="P37" s="16">
        <f t="shared" si="3"/>
        <v>22.5</v>
      </c>
      <c r="Q37" s="5">
        <f t="shared" si="4"/>
        <v>16.5</v>
      </c>
      <c r="R37" s="10">
        <f t="shared" si="5"/>
        <v>12</v>
      </c>
      <c r="S37" s="62">
        <f t="shared" si="6"/>
        <v>39</v>
      </c>
      <c r="T37" s="38">
        <v>28</v>
      </c>
      <c r="U37" s="36"/>
    </row>
    <row r="38" spans="1:21" s="1" customFormat="1" ht="15.75" customHeight="1" x14ac:dyDescent="0.25">
      <c r="A38" s="37">
        <v>76</v>
      </c>
      <c r="B38" s="6" t="s">
        <v>29</v>
      </c>
      <c r="C38" s="6" t="s">
        <v>223</v>
      </c>
      <c r="D38" s="72" t="s">
        <v>224</v>
      </c>
      <c r="E38" s="45"/>
      <c r="F38" s="29"/>
      <c r="G38" s="14">
        <v>3.5</v>
      </c>
      <c r="H38" s="7">
        <v>2.5</v>
      </c>
      <c r="I38" s="15">
        <v>2.75</v>
      </c>
      <c r="J38" s="14"/>
      <c r="K38" s="7"/>
      <c r="L38" s="15"/>
      <c r="M38" s="9">
        <f t="shared" si="0"/>
        <v>21</v>
      </c>
      <c r="N38" s="4">
        <f t="shared" si="1"/>
        <v>15</v>
      </c>
      <c r="O38" s="10">
        <f t="shared" si="2"/>
        <v>16.5</v>
      </c>
      <c r="P38" s="16">
        <f t="shared" si="3"/>
        <v>21</v>
      </c>
      <c r="Q38" s="5">
        <f t="shared" si="4"/>
        <v>16.5</v>
      </c>
      <c r="R38" s="10">
        <f t="shared" si="5"/>
        <v>15</v>
      </c>
      <c r="S38" s="62">
        <f t="shared" si="6"/>
        <v>37.5</v>
      </c>
      <c r="T38" s="38">
        <v>29</v>
      </c>
      <c r="U38" s="36"/>
    </row>
    <row r="39" spans="1:21" s="1" customFormat="1" ht="15.75" x14ac:dyDescent="0.25">
      <c r="A39" s="37">
        <v>75</v>
      </c>
      <c r="B39" s="6" t="s">
        <v>16</v>
      </c>
      <c r="C39" s="6" t="s">
        <v>222</v>
      </c>
      <c r="D39" s="72" t="s">
        <v>182</v>
      </c>
      <c r="E39" s="45"/>
      <c r="F39" s="29"/>
      <c r="G39" s="14">
        <v>4.25</v>
      </c>
      <c r="H39" s="7">
        <v>2</v>
      </c>
      <c r="I39" s="15"/>
      <c r="J39" s="14"/>
      <c r="K39" s="7"/>
      <c r="L39" s="15"/>
      <c r="M39" s="9">
        <f t="shared" si="0"/>
        <v>25.5</v>
      </c>
      <c r="N39" s="4">
        <f t="shared" si="1"/>
        <v>12</v>
      </c>
      <c r="O39" s="10">
        <f t="shared" si="2"/>
        <v>0</v>
      </c>
      <c r="P39" s="16">
        <f t="shared" si="3"/>
        <v>25.5</v>
      </c>
      <c r="Q39" s="5">
        <f t="shared" si="4"/>
        <v>12</v>
      </c>
      <c r="R39" s="10">
        <f t="shared" si="5"/>
        <v>0</v>
      </c>
      <c r="S39" s="62">
        <f t="shared" si="6"/>
        <v>37.5</v>
      </c>
      <c r="T39" s="38">
        <v>30</v>
      </c>
      <c r="U39" s="36"/>
    </row>
    <row r="40" spans="1:21" s="1" customFormat="1" ht="15.75" x14ac:dyDescent="0.25">
      <c r="A40" s="37">
        <v>84</v>
      </c>
      <c r="B40" s="6" t="s">
        <v>230</v>
      </c>
      <c r="C40" s="6" t="s">
        <v>231</v>
      </c>
      <c r="D40" s="72" t="s">
        <v>168</v>
      </c>
      <c r="E40" s="45"/>
      <c r="F40" s="29"/>
      <c r="G40" s="14">
        <v>3</v>
      </c>
      <c r="H40" s="7">
        <v>3</v>
      </c>
      <c r="I40" s="15">
        <v>2.75</v>
      </c>
      <c r="J40" s="14"/>
      <c r="K40" s="7"/>
      <c r="L40" s="15"/>
      <c r="M40" s="9">
        <f t="shared" si="0"/>
        <v>18</v>
      </c>
      <c r="N40" s="4">
        <f t="shared" si="1"/>
        <v>18</v>
      </c>
      <c r="O40" s="10">
        <f t="shared" si="2"/>
        <v>16.5</v>
      </c>
      <c r="P40" s="16">
        <f t="shared" si="3"/>
        <v>18</v>
      </c>
      <c r="Q40" s="5">
        <f t="shared" si="4"/>
        <v>18</v>
      </c>
      <c r="R40" s="10">
        <f t="shared" si="5"/>
        <v>16.5</v>
      </c>
      <c r="S40" s="62">
        <f t="shared" si="6"/>
        <v>36</v>
      </c>
      <c r="T40" s="38">
        <v>31</v>
      </c>
      <c r="U40" s="36"/>
    </row>
    <row r="41" spans="1:21" s="140" customFormat="1" ht="15.75" x14ac:dyDescent="0.25">
      <c r="A41" s="127">
        <v>86</v>
      </c>
      <c r="B41" s="56" t="s">
        <v>232</v>
      </c>
      <c r="C41" s="56" t="s">
        <v>233</v>
      </c>
      <c r="D41" s="141" t="s">
        <v>182</v>
      </c>
      <c r="E41" s="119"/>
      <c r="F41" s="142"/>
      <c r="G41" s="128"/>
      <c r="H41" s="129"/>
      <c r="I41" s="130"/>
      <c r="J41" s="128"/>
      <c r="K41" s="129"/>
      <c r="L41" s="130"/>
      <c r="M41" s="131">
        <f t="shared" si="0"/>
        <v>0</v>
      </c>
      <c r="N41" s="132">
        <f t="shared" si="1"/>
        <v>0</v>
      </c>
      <c r="O41" s="133">
        <f t="shared" si="2"/>
        <v>0</v>
      </c>
      <c r="P41" s="134">
        <f t="shared" si="3"/>
        <v>0</v>
      </c>
      <c r="Q41" s="56">
        <f t="shared" si="4"/>
        <v>0</v>
      </c>
      <c r="R41" s="133">
        <f t="shared" si="5"/>
        <v>0</v>
      </c>
      <c r="S41" s="135">
        <f t="shared" si="6"/>
        <v>0</v>
      </c>
      <c r="T41" s="138"/>
      <c r="U41" s="139"/>
    </row>
    <row r="42" spans="1:21" s="140" customFormat="1" ht="15.75" x14ac:dyDescent="0.25">
      <c r="A42" s="127">
        <v>87</v>
      </c>
      <c r="B42" s="56" t="s">
        <v>19</v>
      </c>
      <c r="C42" s="56" t="s">
        <v>95</v>
      </c>
      <c r="D42" s="141" t="s">
        <v>57</v>
      </c>
      <c r="E42" s="119"/>
      <c r="F42" s="142"/>
      <c r="G42" s="128"/>
      <c r="H42" s="129"/>
      <c r="I42" s="130"/>
      <c r="J42" s="128"/>
      <c r="K42" s="129"/>
      <c r="L42" s="130"/>
      <c r="M42" s="131">
        <f t="shared" si="0"/>
        <v>0</v>
      </c>
      <c r="N42" s="132">
        <f t="shared" si="1"/>
        <v>0</v>
      </c>
      <c r="O42" s="133">
        <f t="shared" si="2"/>
        <v>0</v>
      </c>
      <c r="P42" s="134">
        <f t="shared" si="3"/>
        <v>0</v>
      </c>
      <c r="Q42" s="56">
        <f t="shared" si="4"/>
        <v>0</v>
      </c>
      <c r="R42" s="133">
        <f t="shared" si="5"/>
        <v>0</v>
      </c>
      <c r="S42" s="135">
        <f t="shared" si="6"/>
        <v>0</v>
      </c>
      <c r="T42" s="138"/>
      <c r="U42" s="139"/>
    </row>
    <row r="43" spans="1:21" ht="15.75" x14ac:dyDescent="0.25">
      <c r="A43" s="37"/>
      <c r="B43" s="6"/>
      <c r="C43" s="6"/>
      <c r="D43" s="72"/>
      <c r="E43" s="45"/>
      <c r="F43" s="29"/>
      <c r="G43" s="14"/>
      <c r="H43" s="7"/>
      <c r="I43" s="15"/>
      <c r="J43" s="14"/>
      <c r="K43" s="7"/>
      <c r="L43" s="15"/>
      <c r="M43" s="9">
        <f t="shared" ref="M43:M44" si="7">(G43*6)-J43</f>
        <v>0</v>
      </c>
      <c r="N43" s="4">
        <f t="shared" ref="N43:N44" si="8">(H43*6)-K43</f>
        <v>0</v>
      </c>
      <c r="O43" s="10">
        <f t="shared" ref="O43:O44" si="9">(I43*6)-L43</f>
        <v>0</v>
      </c>
      <c r="P43" s="16">
        <f t="shared" ref="P43:P44" si="10">MAX(M43:O43)</f>
        <v>0</v>
      </c>
      <c r="Q43" s="5">
        <f t="shared" ref="Q43:Q44" si="11">LARGE(M43:O43,2)</f>
        <v>0</v>
      </c>
      <c r="R43" s="10">
        <f t="shared" ref="R43:R44" si="12">LARGE(M43:O43,3)</f>
        <v>0</v>
      </c>
      <c r="S43" s="62">
        <f t="shared" ref="S43:S44" si="13">P43+Q43</f>
        <v>0</v>
      </c>
      <c r="T43" s="38"/>
    </row>
    <row r="44" spans="1:21" ht="16.5" thickBot="1" x14ac:dyDescent="0.3">
      <c r="A44" s="41"/>
      <c r="B44" s="8"/>
      <c r="C44" s="8"/>
      <c r="D44" s="73"/>
      <c r="E44" s="45"/>
      <c r="F44" s="30"/>
      <c r="G44" s="22"/>
      <c r="H44" s="23"/>
      <c r="I44" s="24"/>
      <c r="J44" s="22"/>
      <c r="K44" s="23"/>
      <c r="L44" s="24"/>
      <c r="M44" s="11">
        <f t="shared" si="7"/>
        <v>0</v>
      </c>
      <c r="N44" s="12">
        <f t="shared" si="8"/>
        <v>0</v>
      </c>
      <c r="O44" s="13">
        <f t="shared" si="9"/>
        <v>0</v>
      </c>
      <c r="P44" s="20">
        <f t="shared" si="10"/>
        <v>0</v>
      </c>
      <c r="Q44" s="21">
        <f t="shared" si="11"/>
        <v>0</v>
      </c>
      <c r="R44" s="13">
        <f t="shared" si="12"/>
        <v>0</v>
      </c>
      <c r="S44" s="63">
        <f t="shared" si="13"/>
        <v>0</v>
      </c>
      <c r="T44" s="38"/>
    </row>
    <row r="45" spans="1:21" x14ac:dyDescent="0.25">
      <c r="D45" s="55"/>
      <c r="E45" s="2"/>
      <c r="F45" s="2"/>
      <c r="G45" s="2"/>
      <c r="H45" s="2"/>
      <c r="I45" s="2"/>
      <c r="J45" s="2"/>
      <c r="K45" s="2"/>
      <c r="L45" s="2"/>
      <c r="N45" s="2"/>
      <c r="O45" s="2"/>
      <c r="P45" s="2"/>
      <c r="Q45" s="2"/>
      <c r="R45" s="2"/>
      <c r="S45" s="2"/>
      <c r="T45" s="2"/>
    </row>
  </sheetData>
  <sortState ref="A10:T42">
    <sortCondition descending="1" ref="S10:S42"/>
    <sortCondition descending="1" ref="R10:R42"/>
  </sortState>
  <mergeCells count="11">
    <mergeCell ref="T8:T9"/>
    <mergeCell ref="A1:T1"/>
    <mergeCell ref="N3:Q3"/>
    <mergeCell ref="B8:D8"/>
    <mergeCell ref="G8:I8"/>
    <mergeCell ref="J8:L8"/>
    <mergeCell ref="M8:O8"/>
    <mergeCell ref="P8:P9"/>
    <mergeCell ref="Q8:Q9"/>
    <mergeCell ref="R8:R9"/>
    <mergeCell ref="S8:S9"/>
  </mergeCells>
  <pageMargins left="0.51181102362204722" right="0.51181102362204722" top="0.74803149606299213" bottom="0.74803149606299213" header="0.31496062992125984" footer="0.31496062992125984"/>
  <pageSetup paperSize="9" scale="7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L30"/>
  <sheetViews>
    <sheetView topLeftCell="A7" zoomScaleNormal="100" workbookViewId="0">
      <selection activeCell="A14" sqref="A14:XFD14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2.7109375" customWidth="1"/>
    <col min="5" max="5" width="3.140625" customWidth="1"/>
    <col min="6" max="6" width="2.7109375" customWidth="1"/>
    <col min="7" max="15" width="7.7109375" customWidth="1"/>
    <col min="16" max="20" width="8.7109375" customWidth="1"/>
    <col min="21" max="21" width="12.7109375" bestFit="1" customWidth="1"/>
  </cols>
  <sheetData>
    <row r="1" spans="1:38" ht="50.1" customHeight="1" x14ac:dyDescent="0.25">
      <c r="A1" s="107" t="s">
        <v>151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38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38" ht="15" customHeight="1" x14ac:dyDescent="0.25">
      <c r="A3" s="2"/>
      <c r="B3" s="17" t="s">
        <v>7</v>
      </c>
      <c r="D3" t="s">
        <v>12</v>
      </c>
      <c r="N3" s="106" t="s">
        <v>149</v>
      </c>
      <c r="O3" s="106"/>
      <c r="P3" s="106"/>
      <c r="Q3" s="106"/>
    </row>
    <row r="4" spans="1:38" ht="17.25" customHeight="1" x14ac:dyDescent="0.25">
      <c r="A4" s="2"/>
      <c r="B4" s="17" t="s">
        <v>8</v>
      </c>
    </row>
    <row r="5" spans="1:38" ht="15.75" x14ac:dyDescent="0.25">
      <c r="A5" s="2"/>
      <c r="B5" s="17" t="s">
        <v>9</v>
      </c>
      <c r="D5" s="3"/>
    </row>
    <row r="6" spans="1:38" ht="15.75" x14ac:dyDescent="0.25">
      <c r="A6" s="2"/>
      <c r="B6" s="17" t="s">
        <v>10</v>
      </c>
      <c r="D6" s="3"/>
    </row>
    <row r="7" spans="1:38" ht="15.75" x14ac:dyDescent="0.25">
      <c r="A7" s="2"/>
      <c r="B7" s="17" t="s">
        <v>11</v>
      </c>
      <c r="D7" s="3"/>
    </row>
    <row r="8" spans="1:38" ht="16.5" thickBot="1" x14ac:dyDescent="0.3">
      <c r="A8" s="2"/>
      <c r="B8" s="17"/>
      <c r="D8" s="3"/>
    </row>
    <row r="9" spans="1:38" ht="18.75" x14ac:dyDescent="0.3">
      <c r="A9" s="32"/>
      <c r="B9" s="101" t="s">
        <v>46</v>
      </c>
      <c r="C9" s="102"/>
      <c r="D9" s="103"/>
      <c r="E9" s="18"/>
      <c r="F9" s="18"/>
      <c r="G9" s="116" t="s">
        <v>5</v>
      </c>
      <c r="H9" s="117"/>
      <c r="I9" s="118"/>
      <c r="J9" s="116" t="s">
        <v>6</v>
      </c>
      <c r="K9" s="117"/>
      <c r="L9" s="118"/>
      <c r="M9" s="116" t="s">
        <v>2</v>
      </c>
      <c r="N9" s="117"/>
      <c r="O9" s="118"/>
      <c r="P9" s="104" t="s">
        <v>24</v>
      </c>
      <c r="Q9" s="108" t="s">
        <v>25</v>
      </c>
      <c r="R9" s="110" t="s">
        <v>26</v>
      </c>
      <c r="S9" s="112" t="s">
        <v>3</v>
      </c>
      <c r="T9" s="110" t="s">
        <v>4</v>
      </c>
    </row>
    <row r="10" spans="1:38" ht="21.75" thickBot="1" x14ac:dyDescent="0.35">
      <c r="A10" s="34" t="s">
        <v>27</v>
      </c>
      <c r="B10" s="39" t="s">
        <v>34</v>
      </c>
      <c r="C10" s="39" t="s">
        <v>35</v>
      </c>
      <c r="D10" s="40" t="s">
        <v>14</v>
      </c>
      <c r="E10" s="19" t="s">
        <v>0</v>
      </c>
      <c r="F10" s="19" t="s">
        <v>1</v>
      </c>
      <c r="G10" s="25">
        <v>1</v>
      </c>
      <c r="H10" s="26">
        <v>2</v>
      </c>
      <c r="I10" s="27">
        <v>3</v>
      </c>
      <c r="J10" s="25">
        <v>1</v>
      </c>
      <c r="K10" s="26">
        <v>2</v>
      </c>
      <c r="L10" s="27">
        <v>3</v>
      </c>
      <c r="M10" s="25">
        <v>1</v>
      </c>
      <c r="N10" s="26">
        <v>2</v>
      </c>
      <c r="O10" s="27">
        <v>3</v>
      </c>
      <c r="P10" s="105"/>
      <c r="Q10" s="109"/>
      <c r="R10" s="111"/>
      <c r="S10" s="113"/>
      <c r="T10" s="111"/>
    </row>
    <row r="11" spans="1:38" s="1" customFormat="1" ht="15.75" x14ac:dyDescent="0.25">
      <c r="A11" s="37">
        <v>112</v>
      </c>
      <c r="B11" s="56" t="s">
        <v>103</v>
      </c>
      <c r="C11" s="56" t="s">
        <v>104</v>
      </c>
      <c r="D11" s="57" t="s">
        <v>59</v>
      </c>
      <c r="E11" s="28"/>
      <c r="F11" s="33"/>
      <c r="G11" s="14">
        <v>6.5</v>
      </c>
      <c r="H11" s="7">
        <v>6.25</v>
      </c>
      <c r="I11" s="15">
        <v>6.25</v>
      </c>
      <c r="J11" s="14"/>
      <c r="K11" s="7"/>
      <c r="L11" s="15"/>
      <c r="M11" s="9">
        <f t="shared" ref="M11:M27" si="0">(G11*6)-J11</f>
        <v>39</v>
      </c>
      <c r="N11" s="4">
        <f t="shared" ref="N11:N27" si="1">(H11*6)-K11</f>
        <v>37.5</v>
      </c>
      <c r="O11" s="10">
        <f t="shared" ref="O11:O27" si="2">(I11*6)-L11</f>
        <v>37.5</v>
      </c>
      <c r="P11" s="16">
        <f t="shared" ref="P11:P27" si="3">MAX(M11:O11)</f>
        <v>39</v>
      </c>
      <c r="Q11" s="5">
        <f t="shared" ref="Q11:Q27" si="4">LARGE(M11:O11,2)</f>
        <v>37.5</v>
      </c>
      <c r="R11" s="10">
        <f t="shared" ref="R11:R27" si="5">LARGE(M11:O11,3)</f>
        <v>37.5</v>
      </c>
      <c r="S11" s="62">
        <f t="shared" ref="S11:S27" si="6">P11+Q11</f>
        <v>76.5</v>
      </c>
      <c r="T11" s="38">
        <v>1</v>
      </c>
      <c r="U11" s="36"/>
    </row>
    <row r="12" spans="1:38" s="1" customFormat="1" ht="15.75" x14ac:dyDescent="0.25">
      <c r="A12" s="37">
        <v>111</v>
      </c>
      <c r="B12" s="56" t="s">
        <v>98</v>
      </c>
      <c r="C12" s="56" t="s">
        <v>99</v>
      </c>
      <c r="D12" s="57" t="s">
        <v>59</v>
      </c>
      <c r="E12" s="29"/>
      <c r="F12" s="33"/>
      <c r="G12" s="14">
        <v>6</v>
      </c>
      <c r="H12" s="7">
        <v>6.25</v>
      </c>
      <c r="I12" s="15">
        <v>6</v>
      </c>
      <c r="J12" s="14"/>
      <c r="K12" s="7"/>
      <c r="L12" s="15"/>
      <c r="M12" s="9">
        <f>(G12*6)-J12</f>
        <v>36</v>
      </c>
      <c r="N12" s="4">
        <f>(H12*6)-K12</f>
        <v>37.5</v>
      </c>
      <c r="O12" s="10">
        <f>(I12*6)-L12</f>
        <v>36</v>
      </c>
      <c r="P12" s="16">
        <f>MAX(M12:O12)</f>
        <v>37.5</v>
      </c>
      <c r="Q12" s="5">
        <f>LARGE(M12:O12,2)</f>
        <v>36</v>
      </c>
      <c r="R12" s="10">
        <f>LARGE(M12:O12,3)</f>
        <v>36</v>
      </c>
      <c r="S12" s="62">
        <f>P12+Q12</f>
        <v>73.5</v>
      </c>
      <c r="T12" s="138">
        <v>2</v>
      </c>
      <c r="U12" s="139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</row>
    <row r="13" spans="1:38" s="84" customFormat="1" ht="15.75" x14ac:dyDescent="0.25">
      <c r="A13" s="37">
        <v>107</v>
      </c>
      <c r="B13" s="56" t="s">
        <v>15</v>
      </c>
      <c r="C13" s="56" t="s">
        <v>158</v>
      </c>
      <c r="D13" s="57" t="s">
        <v>159</v>
      </c>
      <c r="E13" s="29"/>
      <c r="F13" s="33"/>
      <c r="G13" s="14">
        <v>6</v>
      </c>
      <c r="H13" s="7">
        <v>6.25</v>
      </c>
      <c r="I13" s="15">
        <v>5.25</v>
      </c>
      <c r="J13" s="14"/>
      <c r="K13" s="7"/>
      <c r="L13" s="15"/>
      <c r="M13" s="9">
        <f t="shared" si="0"/>
        <v>36</v>
      </c>
      <c r="N13" s="4">
        <f t="shared" si="1"/>
        <v>37.5</v>
      </c>
      <c r="O13" s="10">
        <f t="shared" si="2"/>
        <v>31.5</v>
      </c>
      <c r="P13" s="16">
        <f t="shared" si="3"/>
        <v>37.5</v>
      </c>
      <c r="Q13" s="5">
        <f t="shared" si="4"/>
        <v>36</v>
      </c>
      <c r="R13" s="10">
        <f t="shared" si="5"/>
        <v>31.5</v>
      </c>
      <c r="S13" s="62">
        <f t="shared" si="6"/>
        <v>73.5</v>
      </c>
      <c r="T13" s="138">
        <v>3</v>
      </c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</row>
    <row r="14" spans="1:38" s="1" customFormat="1" x14ac:dyDescent="0.25">
      <c r="A14" s="58">
        <v>118</v>
      </c>
      <c r="B14" s="56" t="s">
        <v>74</v>
      </c>
      <c r="C14" s="56" t="s">
        <v>165</v>
      </c>
      <c r="D14" s="57" t="s">
        <v>166</v>
      </c>
      <c r="E14" s="29"/>
      <c r="F14" s="33"/>
      <c r="G14" s="58">
        <v>5.75</v>
      </c>
      <c r="H14" s="6">
        <v>5.5</v>
      </c>
      <c r="I14" s="35">
        <v>6.25</v>
      </c>
      <c r="J14" s="58"/>
      <c r="K14" s="6"/>
      <c r="L14" s="35"/>
      <c r="M14" s="9">
        <f>(G14*6)-J14</f>
        <v>34.5</v>
      </c>
      <c r="N14" s="4">
        <f>(H14*6)-K14</f>
        <v>33</v>
      </c>
      <c r="O14" s="10">
        <f>(I14*6)-L14</f>
        <v>37.5</v>
      </c>
      <c r="P14" s="16">
        <f>MAX(M14:O14)</f>
        <v>37.5</v>
      </c>
      <c r="Q14" s="5">
        <f>LARGE(M14:O14,2)</f>
        <v>34.5</v>
      </c>
      <c r="R14" s="10">
        <f>LARGE(M14:O14,3)</f>
        <v>33</v>
      </c>
      <c r="S14" s="62">
        <f>P14+Q14</f>
        <v>72</v>
      </c>
      <c r="T14" s="138">
        <v>4</v>
      </c>
      <c r="U14" s="139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</row>
    <row r="15" spans="1:38" s="1" customFormat="1" ht="15.75" x14ac:dyDescent="0.25">
      <c r="A15" s="37">
        <v>110</v>
      </c>
      <c r="B15" s="56" t="s">
        <v>253</v>
      </c>
      <c r="C15" s="56" t="s">
        <v>254</v>
      </c>
      <c r="D15" s="57" t="s">
        <v>157</v>
      </c>
      <c r="E15" s="29"/>
      <c r="F15" s="33"/>
      <c r="G15" s="14">
        <v>6</v>
      </c>
      <c r="H15" s="7">
        <v>5.25</v>
      </c>
      <c r="I15" s="15">
        <v>6</v>
      </c>
      <c r="J15" s="14"/>
      <c r="K15" s="7"/>
      <c r="L15" s="15"/>
      <c r="M15" s="9">
        <f t="shared" si="0"/>
        <v>36</v>
      </c>
      <c r="N15" s="4">
        <f t="shared" si="1"/>
        <v>31.5</v>
      </c>
      <c r="O15" s="10">
        <f t="shared" si="2"/>
        <v>36</v>
      </c>
      <c r="P15" s="16">
        <f t="shared" si="3"/>
        <v>36</v>
      </c>
      <c r="Q15" s="5">
        <f t="shared" si="4"/>
        <v>36</v>
      </c>
      <c r="R15" s="10">
        <f t="shared" si="5"/>
        <v>31.5</v>
      </c>
      <c r="S15" s="62">
        <f t="shared" si="6"/>
        <v>72</v>
      </c>
      <c r="T15" s="138">
        <v>5</v>
      </c>
      <c r="U15" s="139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</row>
    <row r="16" spans="1:38" s="1" customFormat="1" ht="15.75" x14ac:dyDescent="0.25">
      <c r="A16" s="37">
        <v>109</v>
      </c>
      <c r="B16" s="56" t="s">
        <v>251</v>
      </c>
      <c r="C16" s="56" t="s">
        <v>252</v>
      </c>
      <c r="D16" s="57" t="s">
        <v>168</v>
      </c>
      <c r="E16" s="29"/>
      <c r="F16" s="33"/>
      <c r="G16" s="14">
        <v>6</v>
      </c>
      <c r="H16" s="7">
        <v>4.25</v>
      </c>
      <c r="I16" s="15">
        <v>5.75</v>
      </c>
      <c r="J16" s="14"/>
      <c r="K16" s="7"/>
      <c r="L16" s="15"/>
      <c r="M16" s="9">
        <f t="shared" si="0"/>
        <v>36</v>
      </c>
      <c r="N16" s="4">
        <f t="shared" si="1"/>
        <v>25.5</v>
      </c>
      <c r="O16" s="10">
        <f t="shared" si="2"/>
        <v>34.5</v>
      </c>
      <c r="P16" s="16">
        <f t="shared" si="3"/>
        <v>36</v>
      </c>
      <c r="Q16" s="5">
        <f t="shared" si="4"/>
        <v>34.5</v>
      </c>
      <c r="R16" s="10">
        <f t="shared" si="5"/>
        <v>25.5</v>
      </c>
      <c r="S16" s="62">
        <f t="shared" si="6"/>
        <v>70.5</v>
      </c>
      <c r="T16" s="138">
        <v>6</v>
      </c>
      <c r="U16" s="139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</row>
    <row r="17" spans="1:38" s="1" customFormat="1" ht="15.75" x14ac:dyDescent="0.25">
      <c r="A17" s="37">
        <v>108</v>
      </c>
      <c r="B17" s="56" t="s">
        <v>15</v>
      </c>
      <c r="C17" s="56" t="s">
        <v>91</v>
      </c>
      <c r="D17" s="57" t="s">
        <v>90</v>
      </c>
      <c r="E17" s="46"/>
      <c r="F17" s="33"/>
      <c r="G17" s="14">
        <v>5.5</v>
      </c>
      <c r="H17" s="7">
        <v>5.5</v>
      </c>
      <c r="I17" s="15">
        <v>5.25</v>
      </c>
      <c r="J17" s="14"/>
      <c r="K17" s="7"/>
      <c r="L17" s="15"/>
      <c r="M17" s="9">
        <f t="shared" si="0"/>
        <v>33</v>
      </c>
      <c r="N17" s="4">
        <f t="shared" si="1"/>
        <v>33</v>
      </c>
      <c r="O17" s="10">
        <f t="shared" si="2"/>
        <v>31.5</v>
      </c>
      <c r="P17" s="16">
        <f t="shared" si="3"/>
        <v>33</v>
      </c>
      <c r="Q17" s="5">
        <f t="shared" si="4"/>
        <v>33</v>
      </c>
      <c r="R17" s="10">
        <f t="shared" si="5"/>
        <v>31.5</v>
      </c>
      <c r="S17" s="62">
        <f t="shared" si="6"/>
        <v>66</v>
      </c>
      <c r="T17" s="138">
        <v>7</v>
      </c>
      <c r="U17" s="139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</row>
    <row r="18" spans="1:38" s="1" customFormat="1" x14ac:dyDescent="0.25">
      <c r="A18" s="58">
        <v>160</v>
      </c>
      <c r="B18" s="56" t="s">
        <v>261</v>
      </c>
      <c r="C18" s="56" t="s">
        <v>264</v>
      </c>
      <c r="D18" s="57" t="s">
        <v>263</v>
      </c>
      <c r="E18" s="45"/>
      <c r="F18" s="33"/>
      <c r="G18" s="58">
        <v>4.75</v>
      </c>
      <c r="H18" s="6">
        <v>5</v>
      </c>
      <c r="I18" s="35">
        <v>5.25</v>
      </c>
      <c r="J18" s="58"/>
      <c r="K18" s="6"/>
      <c r="L18" s="35"/>
      <c r="M18" s="9">
        <f t="shared" si="0"/>
        <v>28.5</v>
      </c>
      <c r="N18" s="4">
        <f t="shared" si="1"/>
        <v>30</v>
      </c>
      <c r="O18" s="10">
        <f t="shared" si="2"/>
        <v>31.5</v>
      </c>
      <c r="P18" s="16">
        <f t="shared" si="3"/>
        <v>31.5</v>
      </c>
      <c r="Q18" s="5">
        <f t="shared" si="4"/>
        <v>30</v>
      </c>
      <c r="R18" s="10">
        <f t="shared" si="5"/>
        <v>28.5</v>
      </c>
      <c r="S18" s="62">
        <f t="shared" si="6"/>
        <v>61.5</v>
      </c>
      <c r="T18" s="138">
        <v>8</v>
      </c>
      <c r="U18" s="139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</row>
    <row r="19" spans="1:38" s="1" customFormat="1" x14ac:dyDescent="0.25">
      <c r="A19" s="58">
        <v>116</v>
      </c>
      <c r="B19" s="56" t="s">
        <v>13</v>
      </c>
      <c r="C19" s="56" t="s">
        <v>106</v>
      </c>
      <c r="D19" s="57" t="s">
        <v>90</v>
      </c>
      <c r="E19" s="46"/>
      <c r="F19" s="33"/>
      <c r="G19" s="58">
        <v>5.5</v>
      </c>
      <c r="H19" s="6">
        <v>5</v>
      </c>
      <c r="I19" s="35">
        <v>4.5</v>
      </c>
      <c r="J19" s="58">
        <v>3</v>
      </c>
      <c r="K19" s="6"/>
      <c r="L19" s="35"/>
      <c r="M19" s="9">
        <f t="shared" si="0"/>
        <v>30</v>
      </c>
      <c r="N19" s="4">
        <f t="shared" si="1"/>
        <v>30</v>
      </c>
      <c r="O19" s="10">
        <f t="shared" si="2"/>
        <v>27</v>
      </c>
      <c r="P19" s="16">
        <f t="shared" si="3"/>
        <v>30</v>
      </c>
      <c r="Q19" s="5">
        <f t="shared" si="4"/>
        <v>30</v>
      </c>
      <c r="R19" s="10">
        <f t="shared" si="5"/>
        <v>27</v>
      </c>
      <c r="S19" s="62">
        <f t="shared" si="6"/>
        <v>60</v>
      </c>
      <c r="T19" s="138">
        <v>9</v>
      </c>
      <c r="U19" s="139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</row>
    <row r="20" spans="1:38" s="1" customFormat="1" ht="15.75" x14ac:dyDescent="0.25">
      <c r="A20" s="37">
        <v>113</v>
      </c>
      <c r="B20" s="56" t="s">
        <v>101</v>
      </c>
      <c r="C20" s="56" t="s">
        <v>102</v>
      </c>
      <c r="D20" s="57" t="s">
        <v>59</v>
      </c>
      <c r="E20" s="45"/>
      <c r="F20" s="33"/>
      <c r="G20" s="14">
        <v>4.75</v>
      </c>
      <c r="H20" s="7">
        <v>5</v>
      </c>
      <c r="I20" s="15">
        <v>4.75</v>
      </c>
      <c r="J20" s="14"/>
      <c r="K20" s="7"/>
      <c r="L20" s="15"/>
      <c r="M20" s="9">
        <f t="shared" si="0"/>
        <v>28.5</v>
      </c>
      <c r="N20" s="4">
        <f t="shared" si="1"/>
        <v>30</v>
      </c>
      <c r="O20" s="10">
        <f t="shared" si="2"/>
        <v>28.5</v>
      </c>
      <c r="P20" s="16">
        <f t="shared" si="3"/>
        <v>30</v>
      </c>
      <c r="Q20" s="5">
        <f t="shared" si="4"/>
        <v>28.5</v>
      </c>
      <c r="R20" s="10">
        <f t="shared" si="5"/>
        <v>28.5</v>
      </c>
      <c r="S20" s="62">
        <f t="shared" si="6"/>
        <v>58.5</v>
      </c>
      <c r="T20" s="138">
        <v>10</v>
      </c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</row>
    <row r="21" spans="1:38" s="84" customFormat="1" ht="15.75" x14ac:dyDescent="0.25">
      <c r="A21" s="37">
        <v>105</v>
      </c>
      <c r="B21" s="56" t="s">
        <v>197</v>
      </c>
      <c r="C21" s="56" t="s">
        <v>249</v>
      </c>
      <c r="D21" s="57" t="s">
        <v>157</v>
      </c>
      <c r="E21" s="45"/>
      <c r="F21" s="33"/>
      <c r="G21" s="14">
        <v>4.5</v>
      </c>
      <c r="H21" s="7">
        <v>4.75</v>
      </c>
      <c r="I21" s="15">
        <v>4.5</v>
      </c>
      <c r="J21" s="14"/>
      <c r="K21" s="7"/>
      <c r="L21" s="15"/>
      <c r="M21" s="9">
        <f t="shared" si="0"/>
        <v>27</v>
      </c>
      <c r="N21" s="4">
        <f t="shared" si="1"/>
        <v>28.5</v>
      </c>
      <c r="O21" s="10">
        <f t="shared" si="2"/>
        <v>27</v>
      </c>
      <c r="P21" s="16">
        <f t="shared" si="3"/>
        <v>28.5</v>
      </c>
      <c r="Q21" s="5">
        <f t="shared" si="4"/>
        <v>27</v>
      </c>
      <c r="R21" s="10">
        <f t="shared" si="5"/>
        <v>27</v>
      </c>
      <c r="S21" s="62">
        <f t="shared" si="6"/>
        <v>55.5</v>
      </c>
      <c r="T21" s="138">
        <v>11</v>
      </c>
      <c r="U21" s="139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</row>
    <row r="22" spans="1:38" x14ac:dyDescent="0.25">
      <c r="A22" s="58">
        <v>119</v>
      </c>
      <c r="B22" s="56" t="s">
        <v>109</v>
      </c>
      <c r="C22" s="56" t="s">
        <v>110</v>
      </c>
      <c r="D22" s="57" t="s">
        <v>76</v>
      </c>
      <c r="F22" s="33"/>
      <c r="G22" s="58">
        <v>4</v>
      </c>
      <c r="H22" s="6">
        <v>4.75</v>
      </c>
      <c r="I22" s="35">
        <v>4.5</v>
      </c>
      <c r="J22" s="58"/>
      <c r="K22" s="6"/>
      <c r="L22" s="35"/>
      <c r="M22" s="9">
        <f t="shared" si="0"/>
        <v>24</v>
      </c>
      <c r="N22" s="4">
        <f t="shared" si="1"/>
        <v>28.5</v>
      </c>
      <c r="O22" s="10">
        <f t="shared" si="2"/>
        <v>27</v>
      </c>
      <c r="P22" s="16">
        <f t="shared" si="3"/>
        <v>28.5</v>
      </c>
      <c r="Q22" s="5">
        <f t="shared" si="4"/>
        <v>27</v>
      </c>
      <c r="R22" s="10">
        <f t="shared" si="5"/>
        <v>24</v>
      </c>
      <c r="S22" s="62">
        <f t="shared" si="6"/>
        <v>55.5</v>
      </c>
      <c r="T22" s="138">
        <v>12</v>
      </c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</row>
    <row r="23" spans="1:38" ht="15.75" x14ac:dyDescent="0.25">
      <c r="A23" s="37">
        <v>114</v>
      </c>
      <c r="B23" s="56" t="s">
        <v>255</v>
      </c>
      <c r="C23" s="56" t="s">
        <v>256</v>
      </c>
      <c r="D23" s="57" t="s">
        <v>163</v>
      </c>
      <c r="E23" s="100"/>
      <c r="F23" s="33"/>
      <c r="G23" s="14">
        <v>4.5</v>
      </c>
      <c r="H23" s="7">
        <v>5.25</v>
      </c>
      <c r="I23" s="15">
        <v>4.75</v>
      </c>
      <c r="J23" s="14">
        <v>6</v>
      </c>
      <c r="K23" s="7">
        <v>6</v>
      </c>
      <c r="L23" s="15"/>
      <c r="M23" s="9">
        <f t="shared" si="0"/>
        <v>21</v>
      </c>
      <c r="N23" s="4">
        <f t="shared" si="1"/>
        <v>25.5</v>
      </c>
      <c r="O23" s="10">
        <f t="shared" si="2"/>
        <v>28.5</v>
      </c>
      <c r="P23" s="16">
        <f t="shared" si="3"/>
        <v>28.5</v>
      </c>
      <c r="Q23" s="5">
        <f t="shared" si="4"/>
        <v>25.5</v>
      </c>
      <c r="R23" s="10">
        <f t="shared" si="5"/>
        <v>21</v>
      </c>
      <c r="S23" s="62">
        <f t="shared" si="6"/>
        <v>54</v>
      </c>
      <c r="T23" s="138">
        <v>13</v>
      </c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</row>
    <row r="24" spans="1:38" x14ac:dyDescent="0.25">
      <c r="A24" s="58">
        <v>117</v>
      </c>
      <c r="B24" s="56" t="s">
        <v>258</v>
      </c>
      <c r="C24" s="56" t="s">
        <v>259</v>
      </c>
      <c r="D24" s="57" t="s">
        <v>260</v>
      </c>
      <c r="F24" s="33"/>
      <c r="G24" s="58">
        <v>4.5</v>
      </c>
      <c r="H24" s="6">
        <v>4.5</v>
      </c>
      <c r="I24" s="35">
        <v>4.25</v>
      </c>
      <c r="J24" s="58"/>
      <c r="K24" s="6"/>
      <c r="L24" s="35"/>
      <c r="M24" s="9">
        <f t="shared" si="0"/>
        <v>27</v>
      </c>
      <c r="N24" s="4">
        <f t="shared" si="1"/>
        <v>27</v>
      </c>
      <c r="O24" s="10">
        <f t="shared" si="2"/>
        <v>25.5</v>
      </c>
      <c r="P24" s="16">
        <f t="shared" si="3"/>
        <v>27</v>
      </c>
      <c r="Q24" s="5">
        <f t="shared" si="4"/>
        <v>27</v>
      </c>
      <c r="R24" s="10">
        <f t="shared" si="5"/>
        <v>25.5</v>
      </c>
      <c r="S24" s="62">
        <f t="shared" si="6"/>
        <v>54</v>
      </c>
      <c r="T24" s="138">
        <v>14</v>
      </c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</row>
    <row r="25" spans="1:38" x14ac:dyDescent="0.25">
      <c r="A25" s="58">
        <v>120</v>
      </c>
      <c r="B25" s="56" t="s">
        <v>261</v>
      </c>
      <c r="C25" s="56" t="s">
        <v>262</v>
      </c>
      <c r="D25" s="57" t="s">
        <v>263</v>
      </c>
      <c r="F25" s="33"/>
      <c r="G25" s="58">
        <v>4.25</v>
      </c>
      <c r="H25" s="6">
        <v>4.75</v>
      </c>
      <c r="I25" s="35">
        <v>4.25</v>
      </c>
      <c r="J25" s="58"/>
      <c r="K25" s="6"/>
      <c r="L25" s="35"/>
      <c r="M25" s="9">
        <f t="shared" si="0"/>
        <v>25.5</v>
      </c>
      <c r="N25" s="4">
        <f t="shared" si="1"/>
        <v>28.5</v>
      </c>
      <c r="O25" s="10">
        <f t="shared" si="2"/>
        <v>25.5</v>
      </c>
      <c r="P25" s="16">
        <f t="shared" si="3"/>
        <v>28.5</v>
      </c>
      <c r="Q25" s="5">
        <f t="shared" si="4"/>
        <v>25.5</v>
      </c>
      <c r="R25" s="10">
        <f t="shared" si="5"/>
        <v>25.5</v>
      </c>
      <c r="S25" s="62">
        <f t="shared" si="6"/>
        <v>54</v>
      </c>
      <c r="T25" s="138">
        <v>14</v>
      </c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</row>
    <row r="26" spans="1:38" ht="15.75" x14ac:dyDescent="0.25">
      <c r="A26" s="127">
        <v>106</v>
      </c>
      <c r="B26" s="56" t="s">
        <v>250</v>
      </c>
      <c r="C26" s="56" t="s">
        <v>249</v>
      </c>
      <c r="D26" s="57" t="s">
        <v>182</v>
      </c>
      <c r="E26" s="52"/>
      <c r="F26" s="122"/>
      <c r="G26" s="128"/>
      <c r="H26" s="129"/>
      <c r="I26" s="130"/>
      <c r="J26" s="128"/>
      <c r="K26" s="129"/>
      <c r="L26" s="130"/>
      <c r="M26" s="131">
        <f t="shared" si="0"/>
        <v>0</v>
      </c>
      <c r="N26" s="132">
        <f t="shared" si="1"/>
        <v>0</v>
      </c>
      <c r="O26" s="133">
        <f t="shared" si="2"/>
        <v>0</v>
      </c>
      <c r="P26" s="134">
        <f t="shared" si="3"/>
        <v>0</v>
      </c>
      <c r="Q26" s="56">
        <f t="shared" si="4"/>
        <v>0</v>
      </c>
      <c r="R26" s="133">
        <f t="shared" si="5"/>
        <v>0</v>
      </c>
      <c r="S26" s="135">
        <f t="shared" si="6"/>
        <v>0</v>
      </c>
      <c r="T26" s="138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</row>
    <row r="27" spans="1:38" ht="16.5" thickBot="1" x14ac:dyDescent="0.3">
      <c r="A27" s="143">
        <v>115</v>
      </c>
      <c r="B27" s="60" t="s">
        <v>55</v>
      </c>
      <c r="C27" s="60" t="s">
        <v>257</v>
      </c>
      <c r="D27" s="61" t="s">
        <v>214</v>
      </c>
      <c r="E27" s="52"/>
      <c r="F27" s="122"/>
      <c r="G27" s="144"/>
      <c r="H27" s="145"/>
      <c r="I27" s="146"/>
      <c r="J27" s="144"/>
      <c r="K27" s="145"/>
      <c r="L27" s="146"/>
      <c r="M27" s="123">
        <f t="shared" si="0"/>
        <v>0</v>
      </c>
      <c r="N27" s="124">
        <f t="shared" si="1"/>
        <v>0</v>
      </c>
      <c r="O27" s="125">
        <f t="shared" si="2"/>
        <v>0</v>
      </c>
      <c r="P27" s="121">
        <f t="shared" si="3"/>
        <v>0</v>
      </c>
      <c r="Q27" s="60">
        <f t="shared" si="4"/>
        <v>0</v>
      </c>
      <c r="R27" s="125">
        <f t="shared" si="5"/>
        <v>0</v>
      </c>
      <c r="S27" s="126">
        <f t="shared" si="6"/>
        <v>0</v>
      </c>
      <c r="T27" s="138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</row>
    <row r="28" spans="1:38" x14ac:dyDescent="0.25">
      <c r="A28" s="8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</row>
    <row r="29" spans="1:38" x14ac:dyDescent="0.25">
      <c r="A29" s="8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</row>
    <row r="30" spans="1:38" x14ac:dyDescent="0.25">
      <c r="A30" s="80"/>
    </row>
  </sheetData>
  <autoFilter ref="A9:T27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</autoFilter>
  <sortState ref="A11:S27">
    <sortCondition descending="1" ref="S11:S27"/>
  </sortState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51181102362204722" right="0.51181102362204722" top="0.74803149606299213" bottom="0.74803149606299213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T40"/>
  <sheetViews>
    <sheetView topLeftCell="A4" zoomScaleNormal="100" workbookViewId="0">
      <selection activeCell="A22" sqref="A22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6.7109375" customWidth="1"/>
    <col min="5" max="5" width="3" customWidth="1"/>
    <col min="6" max="6" width="2.85546875" customWidth="1"/>
    <col min="7" max="15" width="7.7109375" customWidth="1"/>
    <col min="16" max="20" width="8.7109375" customWidth="1"/>
    <col min="21" max="21" width="12.7109375" bestFit="1" customWidth="1"/>
  </cols>
  <sheetData>
    <row r="1" spans="1:46" ht="50.1" customHeight="1" x14ac:dyDescent="0.25">
      <c r="A1" s="107" t="s">
        <v>148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46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46" ht="15" customHeight="1" x14ac:dyDescent="0.25">
      <c r="A3" s="2"/>
      <c r="B3" s="17" t="s">
        <v>7</v>
      </c>
      <c r="D3" t="s">
        <v>12</v>
      </c>
      <c r="N3" s="106" t="s">
        <v>149</v>
      </c>
      <c r="O3" s="106"/>
      <c r="P3" s="106"/>
      <c r="Q3" s="106"/>
    </row>
    <row r="4" spans="1:46" ht="17.25" customHeight="1" x14ac:dyDescent="0.25">
      <c r="A4" s="2"/>
      <c r="B4" s="17" t="s">
        <v>8</v>
      </c>
    </row>
    <row r="5" spans="1:46" ht="15.75" x14ac:dyDescent="0.25">
      <c r="A5" s="2"/>
      <c r="B5" s="17" t="s">
        <v>9</v>
      </c>
      <c r="D5" s="3"/>
    </row>
    <row r="6" spans="1:46" ht="15.75" x14ac:dyDescent="0.25">
      <c r="A6" s="2"/>
      <c r="B6" s="17" t="s">
        <v>10</v>
      </c>
      <c r="D6" s="3"/>
    </row>
    <row r="7" spans="1:46" ht="15.75" x14ac:dyDescent="0.25">
      <c r="A7" s="2"/>
      <c r="B7" s="17" t="s">
        <v>11</v>
      </c>
      <c r="D7" s="3"/>
    </row>
    <row r="8" spans="1:46" ht="16.5" thickBot="1" x14ac:dyDescent="0.3">
      <c r="A8" s="2"/>
      <c r="B8" s="17"/>
      <c r="D8" s="3"/>
    </row>
    <row r="9" spans="1:46" ht="20.25" customHeight="1" x14ac:dyDescent="0.3">
      <c r="A9" s="32"/>
      <c r="B9" s="101" t="s">
        <v>43</v>
      </c>
      <c r="C9" s="102"/>
      <c r="D9" s="103"/>
      <c r="E9" s="18" t="s">
        <v>56</v>
      </c>
      <c r="F9" s="18"/>
      <c r="G9" s="116" t="s">
        <v>5</v>
      </c>
      <c r="H9" s="117"/>
      <c r="I9" s="118"/>
      <c r="J9" s="116" t="s">
        <v>6</v>
      </c>
      <c r="K9" s="117"/>
      <c r="L9" s="118"/>
      <c r="M9" s="116" t="s">
        <v>2</v>
      </c>
      <c r="N9" s="117"/>
      <c r="O9" s="118"/>
      <c r="P9" s="49" t="s">
        <v>24</v>
      </c>
      <c r="Q9" s="50" t="s">
        <v>25</v>
      </c>
      <c r="R9" s="51" t="s">
        <v>26</v>
      </c>
      <c r="S9" s="74" t="s">
        <v>3</v>
      </c>
      <c r="T9" s="44" t="s">
        <v>4</v>
      </c>
    </row>
    <row r="10" spans="1:46" s="1" customFormat="1" ht="15.75" x14ac:dyDescent="0.25">
      <c r="A10" s="37">
        <v>137</v>
      </c>
      <c r="B10" s="6" t="s">
        <v>141</v>
      </c>
      <c r="C10" s="6" t="s">
        <v>121</v>
      </c>
      <c r="D10" s="35" t="s">
        <v>59</v>
      </c>
      <c r="E10" s="45"/>
      <c r="F10" s="33"/>
      <c r="G10" s="14">
        <v>6</v>
      </c>
      <c r="H10" s="7">
        <v>4.75</v>
      </c>
      <c r="I10" s="15">
        <v>6.25</v>
      </c>
      <c r="J10" s="14">
        <v>3</v>
      </c>
      <c r="K10" s="7"/>
      <c r="L10" s="15"/>
      <c r="M10" s="9">
        <f t="shared" ref="M10:M40" si="0">(G10*6)-J10</f>
        <v>33</v>
      </c>
      <c r="N10" s="4">
        <f t="shared" ref="N10:N40" si="1">(H10*6)-K10</f>
        <v>28.5</v>
      </c>
      <c r="O10" s="10">
        <f t="shared" ref="O10:O40" si="2">(I10*6)-L10</f>
        <v>37.5</v>
      </c>
      <c r="P10" s="16">
        <f t="shared" ref="P10:P40" si="3">MAX(M10:O10)</f>
        <v>37.5</v>
      </c>
      <c r="Q10" s="5">
        <f t="shared" ref="Q10:Q40" si="4">LARGE(M10:O10,2)</f>
        <v>33</v>
      </c>
      <c r="R10" s="10">
        <f t="shared" ref="R10:R40" si="5">LARGE(M10:O10,3)</f>
        <v>28.5</v>
      </c>
      <c r="S10" s="62">
        <f t="shared" ref="S10:S40" si="6">P10+Q10</f>
        <v>70.5</v>
      </c>
      <c r="T10" s="38">
        <v>1</v>
      </c>
      <c r="U10" s="36"/>
    </row>
    <row r="11" spans="1:46" s="1" customFormat="1" x14ac:dyDescent="0.25">
      <c r="A11" s="58">
        <v>142</v>
      </c>
      <c r="B11" s="6" t="s">
        <v>313</v>
      </c>
      <c r="C11" s="6" t="s">
        <v>314</v>
      </c>
      <c r="D11" s="35" t="s">
        <v>163</v>
      </c>
      <c r="E11" s="45"/>
      <c r="F11" s="33"/>
      <c r="G11" s="58">
        <v>5.5</v>
      </c>
      <c r="H11" s="6">
        <v>4.5</v>
      </c>
      <c r="I11" s="35">
        <v>4.75</v>
      </c>
      <c r="J11" s="58"/>
      <c r="K11" s="6"/>
      <c r="L11" s="35"/>
      <c r="M11" s="9">
        <f t="shared" si="0"/>
        <v>33</v>
      </c>
      <c r="N11" s="4">
        <f t="shared" si="1"/>
        <v>27</v>
      </c>
      <c r="O11" s="10">
        <f t="shared" si="2"/>
        <v>28.5</v>
      </c>
      <c r="P11" s="16">
        <f t="shared" si="3"/>
        <v>33</v>
      </c>
      <c r="Q11" s="5">
        <f t="shared" si="4"/>
        <v>28.5</v>
      </c>
      <c r="R11" s="10">
        <f t="shared" si="5"/>
        <v>27</v>
      </c>
      <c r="S11" s="62">
        <f t="shared" si="6"/>
        <v>61.5</v>
      </c>
      <c r="T11" s="45">
        <v>2</v>
      </c>
      <c r="U11" s="36"/>
    </row>
    <row r="12" spans="1:46" s="1" customFormat="1" x14ac:dyDescent="0.25">
      <c r="A12" s="58">
        <v>139</v>
      </c>
      <c r="B12" s="6" t="s">
        <v>307</v>
      </c>
      <c r="C12" s="6" t="s">
        <v>308</v>
      </c>
      <c r="D12" s="35" t="s">
        <v>159</v>
      </c>
      <c r="E12" s="65"/>
      <c r="F12" s="66"/>
      <c r="G12" s="67">
        <v>5.25</v>
      </c>
      <c r="H12" s="64">
        <v>4.75</v>
      </c>
      <c r="I12" s="68">
        <v>4.75</v>
      </c>
      <c r="J12" s="67"/>
      <c r="K12" s="64"/>
      <c r="L12" s="68"/>
      <c r="M12" s="9">
        <f t="shared" si="0"/>
        <v>31.5</v>
      </c>
      <c r="N12" s="4">
        <f t="shared" si="1"/>
        <v>28.5</v>
      </c>
      <c r="O12" s="10">
        <f t="shared" si="2"/>
        <v>28.5</v>
      </c>
      <c r="P12" s="16">
        <f t="shared" si="3"/>
        <v>31.5</v>
      </c>
      <c r="Q12" s="5">
        <f t="shared" si="4"/>
        <v>28.5</v>
      </c>
      <c r="R12" s="10">
        <f t="shared" si="5"/>
        <v>28.5</v>
      </c>
      <c r="S12" s="62">
        <f t="shared" si="6"/>
        <v>60</v>
      </c>
      <c r="T12" s="65">
        <v>3</v>
      </c>
      <c r="U12" s="36"/>
    </row>
    <row r="13" spans="1:46" s="1" customFormat="1" x14ac:dyDescent="0.25">
      <c r="A13" s="58">
        <v>145</v>
      </c>
      <c r="B13" s="6" t="s">
        <v>318</v>
      </c>
      <c r="C13" s="6" t="s">
        <v>319</v>
      </c>
      <c r="D13" s="35" t="s">
        <v>317</v>
      </c>
      <c r="E13" s="45"/>
      <c r="F13" s="33"/>
      <c r="G13" s="58">
        <v>4.75</v>
      </c>
      <c r="H13" s="6">
        <v>4.5</v>
      </c>
      <c r="I13" s="35">
        <v>5</v>
      </c>
      <c r="J13" s="58"/>
      <c r="K13" s="6"/>
      <c r="L13" s="35"/>
      <c r="M13" s="9">
        <f t="shared" si="0"/>
        <v>28.5</v>
      </c>
      <c r="N13" s="4">
        <f t="shared" si="1"/>
        <v>27</v>
      </c>
      <c r="O13" s="10">
        <f t="shared" si="2"/>
        <v>30</v>
      </c>
      <c r="P13" s="16">
        <f t="shared" si="3"/>
        <v>30</v>
      </c>
      <c r="Q13" s="5">
        <f t="shared" si="4"/>
        <v>28.5</v>
      </c>
      <c r="R13" s="10">
        <f t="shared" si="5"/>
        <v>27</v>
      </c>
      <c r="S13" s="62">
        <f t="shared" si="6"/>
        <v>58.5</v>
      </c>
      <c r="T13" s="45">
        <v>4</v>
      </c>
      <c r="U13" s="36"/>
    </row>
    <row r="14" spans="1:46" s="1" customFormat="1" ht="15.75" x14ac:dyDescent="0.25">
      <c r="A14" s="37">
        <v>134</v>
      </c>
      <c r="B14" s="6" t="s">
        <v>135</v>
      </c>
      <c r="C14" s="6" t="s">
        <v>136</v>
      </c>
      <c r="D14" s="35" t="s">
        <v>59</v>
      </c>
      <c r="E14" s="45"/>
      <c r="F14" s="33"/>
      <c r="G14" s="14">
        <v>4.75</v>
      </c>
      <c r="H14" s="7">
        <v>4.5</v>
      </c>
      <c r="I14" s="15">
        <v>4.75</v>
      </c>
      <c r="J14" s="14"/>
      <c r="K14" s="7"/>
      <c r="L14" s="15"/>
      <c r="M14" s="9">
        <f t="shared" si="0"/>
        <v>28.5</v>
      </c>
      <c r="N14" s="4">
        <f t="shared" si="1"/>
        <v>27</v>
      </c>
      <c r="O14" s="10">
        <f t="shared" si="2"/>
        <v>28.5</v>
      </c>
      <c r="P14" s="16">
        <f t="shared" si="3"/>
        <v>28.5</v>
      </c>
      <c r="Q14" s="5">
        <f t="shared" si="4"/>
        <v>28.5</v>
      </c>
      <c r="R14" s="10">
        <f t="shared" si="5"/>
        <v>27</v>
      </c>
      <c r="S14" s="62">
        <f t="shared" si="6"/>
        <v>57</v>
      </c>
      <c r="T14" s="38">
        <v>5</v>
      </c>
      <c r="U14" s="36"/>
    </row>
    <row r="15" spans="1:46" s="1" customFormat="1" x14ac:dyDescent="0.25">
      <c r="A15" s="58">
        <v>141</v>
      </c>
      <c r="B15" s="6" t="s">
        <v>311</v>
      </c>
      <c r="C15" s="6" t="s">
        <v>312</v>
      </c>
      <c r="D15" s="35" t="s">
        <v>163</v>
      </c>
      <c r="E15" s="65"/>
      <c r="F15" s="66"/>
      <c r="G15" s="67">
        <v>5</v>
      </c>
      <c r="H15" s="64">
        <v>4.25</v>
      </c>
      <c r="I15" s="68">
        <v>4.5</v>
      </c>
      <c r="J15" s="67"/>
      <c r="K15" s="64"/>
      <c r="L15" s="68"/>
      <c r="M15" s="9">
        <f t="shared" si="0"/>
        <v>30</v>
      </c>
      <c r="N15" s="4">
        <f t="shared" si="1"/>
        <v>25.5</v>
      </c>
      <c r="O15" s="10">
        <f t="shared" si="2"/>
        <v>27</v>
      </c>
      <c r="P15" s="16">
        <f t="shared" si="3"/>
        <v>30</v>
      </c>
      <c r="Q15" s="5">
        <f t="shared" si="4"/>
        <v>27</v>
      </c>
      <c r="R15" s="10">
        <f t="shared" si="5"/>
        <v>25.5</v>
      </c>
      <c r="S15" s="62">
        <f t="shared" si="6"/>
        <v>57</v>
      </c>
      <c r="T15" s="65">
        <v>6</v>
      </c>
      <c r="U15" s="36"/>
    </row>
    <row r="16" spans="1:46" s="88" customFormat="1" x14ac:dyDescent="0.25">
      <c r="A16" s="58">
        <v>147</v>
      </c>
      <c r="B16" s="6" t="s">
        <v>142</v>
      </c>
      <c r="C16" s="6" t="s">
        <v>143</v>
      </c>
      <c r="D16" s="35" t="s">
        <v>71</v>
      </c>
      <c r="E16" s="45"/>
      <c r="F16" s="33"/>
      <c r="G16" s="58">
        <v>5.25</v>
      </c>
      <c r="H16" s="6">
        <v>3.5</v>
      </c>
      <c r="I16" s="35">
        <v>4.25</v>
      </c>
      <c r="J16" s="58"/>
      <c r="K16" s="6"/>
      <c r="L16" s="35"/>
      <c r="M16" s="9">
        <f t="shared" si="0"/>
        <v>31.5</v>
      </c>
      <c r="N16" s="4">
        <f t="shared" si="1"/>
        <v>21</v>
      </c>
      <c r="O16" s="10">
        <f t="shared" si="2"/>
        <v>25.5</v>
      </c>
      <c r="P16" s="16">
        <f t="shared" si="3"/>
        <v>31.5</v>
      </c>
      <c r="Q16" s="5">
        <f t="shared" si="4"/>
        <v>25.5</v>
      </c>
      <c r="R16" s="10">
        <f t="shared" si="5"/>
        <v>21</v>
      </c>
      <c r="S16" s="62">
        <f t="shared" si="6"/>
        <v>57</v>
      </c>
      <c r="T16" s="45">
        <v>7</v>
      </c>
      <c r="U16" s="139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</row>
    <row r="17" spans="1:21" s="1" customFormat="1" ht="15.75" x14ac:dyDescent="0.25">
      <c r="A17" s="37">
        <v>135</v>
      </c>
      <c r="B17" s="6" t="s">
        <v>139</v>
      </c>
      <c r="C17" s="6" t="s">
        <v>140</v>
      </c>
      <c r="D17" s="35" t="s">
        <v>59</v>
      </c>
      <c r="E17" s="45"/>
      <c r="F17" s="33"/>
      <c r="G17" s="14">
        <v>4.5</v>
      </c>
      <c r="H17" s="7">
        <v>4.5</v>
      </c>
      <c r="I17" s="15">
        <v>2.75</v>
      </c>
      <c r="J17" s="14"/>
      <c r="K17" s="7"/>
      <c r="L17" s="15"/>
      <c r="M17" s="9">
        <f t="shared" si="0"/>
        <v>27</v>
      </c>
      <c r="N17" s="4">
        <f t="shared" si="1"/>
        <v>27</v>
      </c>
      <c r="O17" s="10">
        <f t="shared" si="2"/>
        <v>16.5</v>
      </c>
      <c r="P17" s="16">
        <f t="shared" si="3"/>
        <v>27</v>
      </c>
      <c r="Q17" s="5">
        <f t="shared" si="4"/>
        <v>27</v>
      </c>
      <c r="R17" s="10">
        <f t="shared" si="5"/>
        <v>16.5</v>
      </c>
      <c r="S17" s="62">
        <f t="shared" si="6"/>
        <v>54</v>
      </c>
      <c r="T17" s="38">
        <v>8</v>
      </c>
      <c r="U17" s="36"/>
    </row>
    <row r="18" spans="1:21" s="1" customFormat="1" ht="15.75" x14ac:dyDescent="0.25">
      <c r="A18" s="37">
        <v>123</v>
      </c>
      <c r="B18" s="6" t="s">
        <v>118</v>
      </c>
      <c r="C18" s="6" t="s">
        <v>132</v>
      </c>
      <c r="D18" s="35" t="s">
        <v>59</v>
      </c>
      <c r="E18" s="45"/>
      <c r="F18" s="33"/>
      <c r="G18" s="14">
        <v>4.25</v>
      </c>
      <c r="H18" s="7">
        <v>4.25</v>
      </c>
      <c r="I18" s="15">
        <v>4.25</v>
      </c>
      <c r="J18" s="14"/>
      <c r="K18" s="7"/>
      <c r="L18" s="15"/>
      <c r="M18" s="9">
        <f t="shared" si="0"/>
        <v>25.5</v>
      </c>
      <c r="N18" s="4">
        <f t="shared" si="1"/>
        <v>25.5</v>
      </c>
      <c r="O18" s="10">
        <f t="shared" si="2"/>
        <v>25.5</v>
      </c>
      <c r="P18" s="16">
        <f t="shared" si="3"/>
        <v>25.5</v>
      </c>
      <c r="Q18" s="5">
        <f t="shared" si="4"/>
        <v>25.5</v>
      </c>
      <c r="R18" s="10">
        <f t="shared" si="5"/>
        <v>25.5</v>
      </c>
      <c r="S18" s="62">
        <f t="shared" si="6"/>
        <v>51</v>
      </c>
      <c r="T18" s="38">
        <v>9</v>
      </c>
      <c r="U18" s="36"/>
    </row>
    <row r="19" spans="1:21" s="1" customFormat="1" ht="15.75" x14ac:dyDescent="0.25">
      <c r="A19" s="37">
        <v>136</v>
      </c>
      <c r="B19" s="6" t="s">
        <v>137</v>
      </c>
      <c r="C19" s="6" t="s">
        <v>138</v>
      </c>
      <c r="D19" s="35" t="s">
        <v>59</v>
      </c>
      <c r="E19" s="45"/>
      <c r="F19" s="33"/>
      <c r="G19" s="14">
        <v>4.25</v>
      </c>
      <c r="H19" s="7">
        <v>4.25</v>
      </c>
      <c r="I19" s="15">
        <v>3.5</v>
      </c>
      <c r="J19" s="14"/>
      <c r="K19" s="7"/>
      <c r="L19" s="15"/>
      <c r="M19" s="9">
        <f t="shared" si="0"/>
        <v>25.5</v>
      </c>
      <c r="N19" s="4">
        <f t="shared" si="1"/>
        <v>25.5</v>
      </c>
      <c r="O19" s="10">
        <f t="shared" si="2"/>
        <v>21</v>
      </c>
      <c r="P19" s="16">
        <f t="shared" si="3"/>
        <v>25.5</v>
      </c>
      <c r="Q19" s="5">
        <f t="shared" si="4"/>
        <v>25.5</v>
      </c>
      <c r="R19" s="10">
        <f t="shared" si="5"/>
        <v>21</v>
      </c>
      <c r="S19" s="62">
        <f t="shared" si="6"/>
        <v>51</v>
      </c>
      <c r="T19" s="38">
        <v>12</v>
      </c>
      <c r="U19" s="36"/>
    </row>
    <row r="20" spans="1:21" s="1" customFormat="1" x14ac:dyDescent="0.25">
      <c r="A20" s="58">
        <v>140</v>
      </c>
      <c r="B20" s="6" t="s">
        <v>309</v>
      </c>
      <c r="C20" s="6" t="s">
        <v>310</v>
      </c>
      <c r="D20" s="35" t="s">
        <v>236</v>
      </c>
      <c r="E20" s="65"/>
      <c r="F20" s="66"/>
      <c r="G20" s="67">
        <v>4.25</v>
      </c>
      <c r="H20" s="64">
        <v>4.25</v>
      </c>
      <c r="I20" s="68">
        <v>4.25</v>
      </c>
      <c r="J20" s="67"/>
      <c r="K20" s="64"/>
      <c r="L20" s="68"/>
      <c r="M20" s="9">
        <f t="shared" si="0"/>
        <v>25.5</v>
      </c>
      <c r="N20" s="4">
        <f t="shared" si="1"/>
        <v>25.5</v>
      </c>
      <c r="O20" s="10">
        <f t="shared" si="2"/>
        <v>25.5</v>
      </c>
      <c r="P20" s="16">
        <f t="shared" si="3"/>
        <v>25.5</v>
      </c>
      <c r="Q20" s="5">
        <f t="shared" si="4"/>
        <v>25.5</v>
      </c>
      <c r="R20" s="10">
        <f t="shared" si="5"/>
        <v>25.5</v>
      </c>
      <c r="S20" s="62">
        <f t="shared" si="6"/>
        <v>51</v>
      </c>
      <c r="T20" s="65">
        <v>9</v>
      </c>
      <c r="U20" s="36"/>
    </row>
    <row r="21" spans="1:21" s="1" customFormat="1" x14ac:dyDescent="0.25">
      <c r="A21" s="58">
        <v>149</v>
      </c>
      <c r="B21" s="6" t="s">
        <v>145</v>
      </c>
      <c r="C21" s="6" t="s">
        <v>146</v>
      </c>
      <c r="D21" s="35" t="s">
        <v>76</v>
      </c>
      <c r="E21" s="45"/>
      <c r="F21" s="33"/>
      <c r="G21" s="58">
        <v>4.25</v>
      </c>
      <c r="H21" s="6">
        <v>4</v>
      </c>
      <c r="I21" s="35">
        <v>4.25</v>
      </c>
      <c r="J21" s="58"/>
      <c r="K21" s="6"/>
      <c r="L21" s="35"/>
      <c r="M21" s="9">
        <f t="shared" si="0"/>
        <v>25.5</v>
      </c>
      <c r="N21" s="4">
        <f t="shared" si="1"/>
        <v>24</v>
      </c>
      <c r="O21" s="10">
        <f t="shared" si="2"/>
        <v>25.5</v>
      </c>
      <c r="P21" s="16">
        <f t="shared" si="3"/>
        <v>25.5</v>
      </c>
      <c r="Q21" s="5">
        <f t="shared" si="4"/>
        <v>25.5</v>
      </c>
      <c r="R21" s="10">
        <f t="shared" si="5"/>
        <v>24</v>
      </c>
      <c r="S21" s="62">
        <f t="shared" si="6"/>
        <v>51</v>
      </c>
      <c r="T21" s="45">
        <v>11</v>
      </c>
      <c r="U21" s="36"/>
    </row>
    <row r="22" spans="1:21" s="1" customFormat="1" ht="15.75" x14ac:dyDescent="0.25">
      <c r="A22" s="37">
        <v>125</v>
      </c>
      <c r="B22" s="6" t="s">
        <v>133</v>
      </c>
      <c r="C22" s="6" t="s">
        <v>123</v>
      </c>
      <c r="D22" s="35" t="s">
        <v>93</v>
      </c>
      <c r="E22" s="45"/>
      <c r="F22" s="33"/>
      <c r="G22" s="14">
        <v>4.25</v>
      </c>
      <c r="H22" s="7">
        <v>3.5</v>
      </c>
      <c r="I22" s="15">
        <v>4</v>
      </c>
      <c r="J22" s="14"/>
      <c r="K22" s="7"/>
      <c r="L22" s="15"/>
      <c r="M22" s="9">
        <f t="shared" si="0"/>
        <v>25.5</v>
      </c>
      <c r="N22" s="4">
        <f t="shared" si="1"/>
        <v>21</v>
      </c>
      <c r="O22" s="10">
        <f t="shared" si="2"/>
        <v>24</v>
      </c>
      <c r="P22" s="16">
        <f t="shared" si="3"/>
        <v>25.5</v>
      </c>
      <c r="Q22" s="5">
        <f t="shared" si="4"/>
        <v>24</v>
      </c>
      <c r="R22" s="10">
        <f t="shared" si="5"/>
        <v>21</v>
      </c>
      <c r="S22" s="62">
        <f t="shared" si="6"/>
        <v>49.5</v>
      </c>
      <c r="T22" s="38">
        <v>14</v>
      </c>
      <c r="U22" s="36"/>
    </row>
    <row r="23" spans="1:21" s="1" customFormat="1" x14ac:dyDescent="0.25">
      <c r="A23" s="58">
        <v>151</v>
      </c>
      <c r="B23" s="6" t="s">
        <v>323</v>
      </c>
      <c r="C23" s="6" t="s">
        <v>170</v>
      </c>
      <c r="D23" s="35" t="s">
        <v>168</v>
      </c>
      <c r="E23" s="45"/>
      <c r="F23" s="33"/>
      <c r="G23" s="58">
        <v>4</v>
      </c>
      <c r="H23" s="6">
        <v>4</v>
      </c>
      <c r="I23" s="35">
        <v>4.25</v>
      </c>
      <c r="J23" s="58"/>
      <c r="K23" s="6"/>
      <c r="L23" s="35"/>
      <c r="M23" s="9">
        <f t="shared" si="0"/>
        <v>24</v>
      </c>
      <c r="N23" s="4">
        <f t="shared" si="1"/>
        <v>24</v>
      </c>
      <c r="O23" s="10">
        <f t="shared" si="2"/>
        <v>25.5</v>
      </c>
      <c r="P23" s="16">
        <f t="shared" si="3"/>
        <v>25.5</v>
      </c>
      <c r="Q23" s="5">
        <f t="shared" si="4"/>
        <v>24</v>
      </c>
      <c r="R23" s="10">
        <f t="shared" si="5"/>
        <v>24</v>
      </c>
      <c r="S23" s="62">
        <f t="shared" si="6"/>
        <v>49.5</v>
      </c>
      <c r="T23" s="45">
        <v>13</v>
      </c>
      <c r="U23" s="36"/>
    </row>
    <row r="24" spans="1:21" s="1" customFormat="1" ht="15.75" x14ac:dyDescent="0.25">
      <c r="A24" s="37">
        <v>131</v>
      </c>
      <c r="B24" s="6" t="s">
        <v>302</v>
      </c>
      <c r="C24" s="6" t="s">
        <v>232</v>
      </c>
      <c r="D24" s="35" t="s">
        <v>157</v>
      </c>
      <c r="E24" s="45"/>
      <c r="F24" s="33"/>
      <c r="G24" s="14">
        <v>3.75</v>
      </c>
      <c r="H24" s="7">
        <v>4.25</v>
      </c>
      <c r="I24" s="15">
        <v>3.5</v>
      </c>
      <c r="J24" s="14"/>
      <c r="K24" s="7"/>
      <c r="L24" s="15"/>
      <c r="M24" s="9">
        <f t="shared" si="0"/>
        <v>22.5</v>
      </c>
      <c r="N24" s="4">
        <f t="shared" si="1"/>
        <v>25.5</v>
      </c>
      <c r="O24" s="10">
        <f t="shared" si="2"/>
        <v>21</v>
      </c>
      <c r="P24" s="16">
        <f t="shared" si="3"/>
        <v>25.5</v>
      </c>
      <c r="Q24" s="5">
        <f t="shared" si="4"/>
        <v>22.5</v>
      </c>
      <c r="R24" s="10">
        <f t="shared" si="5"/>
        <v>21</v>
      </c>
      <c r="S24" s="62">
        <f t="shared" si="6"/>
        <v>48</v>
      </c>
      <c r="T24" s="38">
        <v>15</v>
      </c>
      <c r="U24" s="36"/>
    </row>
    <row r="25" spans="1:21" s="1" customFormat="1" ht="15.75" x14ac:dyDescent="0.25">
      <c r="A25" s="37">
        <v>132</v>
      </c>
      <c r="B25" s="6" t="s">
        <v>303</v>
      </c>
      <c r="C25" s="6" t="s">
        <v>304</v>
      </c>
      <c r="D25" s="35" t="s">
        <v>177</v>
      </c>
      <c r="E25" s="45"/>
      <c r="F25" s="33"/>
      <c r="G25" s="14">
        <v>2.25</v>
      </c>
      <c r="H25" s="7">
        <v>4.5</v>
      </c>
      <c r="I25" s="15">
        <v>4.25</v>
      </c>
      <c r="J25" s="14"/>
      <c r="K25" s="7"/>
      <c r="L25" s="15">
        <v>6</v>
      </c>
      <c r="M25" s="9">
        <f t="shared" si="0"/>
        <v>13.5</v>
      </c>
      <c r="N25" s="4">
        <f t="shared" si="1"/>
        <v>27</v>
      </c>
      <c r="O25" s="10">
        <f t="shared" si="2"/>
        <v>19.5</v>
      </c>
      <c r="P25" s="16">
        <f t="shared" si="3"/>
        <v>27</v>
      </c>
      <c r="Q25" s="5">
        <f t="shared" si="4"/>
        <v>19.5</v>
      </c>
      <c r="R25" s="10">
        <f t="shared" si="5"/>
        <v>13.5</v>
      </c>
      <c r="S25" s="62">
        <f t="shared" si="6"/>
        <v>46.5</v>
      </c>
      <c r="T25" s="38">
        <v>16</v>
      </c>
      <c r="U25" s="36"/>
    </row>
    <row r="26" spans="1:21" s="1" customFormat="1" ht="15.75" x14ac:dyDescent="0.25">
      <c r="A26" s="37">
        <v>126</v>
      </c>
      <c r="B26" s="6" t="s">
        <v>295</v>
      </c>
      <c r="C26" s="6" t="s">
        <v>244</v>
      </c>
      <c r="D26" s="35" t="s">
        <v>194</v>
      </c>
      <c r="E26" s="45"/>
      <c r="F26" s="33"/>
      <c r="G26" s="14">
        <v>3.5</v>
      </c>
      <c r="H26" s="7">
        <v>3.75</v>
      </c>
      <c r="I26" s="15">
        <v>3.25</v>
      </c>
      <c r="J26" s="14"/>
      <c r="K26" s="7"/>
      <c r="L26" s="15"/>
      <c r="M26" s="9">
        <f t="shared" si="0"/>
        <v>21</v>
      </c>
      <c r="N26" s="4">
        <f t="shared" si="1"/>
        <v>22.5</v>
      </c>
      <c r="O26" s="10">
        <f t="shared" si="2"/>
        <v>19.5</v>
      </c>
      <c r="P26" s="16">
        <f t="shared" si="3"/>
        <v>22.5</v>
      </c>
      <c r="Q26" s="5">
        <f t="shared" si="4"/>
        <v>21</v>
      </c>
      <c r="R26" s="10">
        <f t="shared" si="5"/>
        <v>19.5</v>
      </c>
      <c r="S26" s="62">
        <f t="shared" si="6"/>
        <v>43.5</v>
      </c>
      <c r="T26" s="38">
        <v>18</v>
      </c>
      <c r="U26" s="36"/>
    </row>
    <row r="27" spans="1:21" s="1" customFormat="1" x14ac:dyDescent="0.25">
      <c r="A27" s="58">
        <v>146</v>
      </c>
      <c r="B27" s="6" t="s">
        <v>320</v>
      </c>
      <c r="C27" s="6" t="s">
        <v>321</v>
      </c>
      <c r="D27" s="35" t="s">
        <v>194</v>
      </c>
      <c r="E27" s="45"/>
      <c r="F27" s="33"/>
      <c r="G27" s="58">
        <v>3.5</v>
      </c>
      <c r="H27" s="6">
        <v>3.5</v>
      </c>
      <c r="I27" s="35">
        <v>3.75</v>
      </c>
      <c r="J27" s="58"/>
      <c r="K27" s="6"/>
      <c r="L27" s="35"/>
      <c r="M27" s="9">
        <f t="shared" si="0"/>
        <v>21</v>
      </c>
      <c r="N27" s="4">
        <f t="shared" si="1"/>
        <v>21</v>
      </c>
      <c r="O27" s="10">
        <f t="shared" si="2"/>
        <v>22.5</v>
      </c>
      <c r="P27" s="16">
        <f t="shared" si="3"/>
        <v>22.5</v>
      </c>
      <c r="Q27" s="5">
        <f t="shared" si="4"/>
        <v>21</v>
      </c>
      <c r="R27" s="10">
        <f t="shared" si="5"/>
        <v>21</v>
      </c>
      <c r="S27" s="62">
        <f t="shared" si="6"/>
        <v>43.5</v>
      </c>
      <c r="T27" s="45">
        <v>17</v>
      </c>
    </row>
    <row r="28" spans="1:21" x14ac:dyDescent="0.25">
      <c r="A28" s="58">
        <v>150</v>
      </c>
      <c r="B28" s="6" t="s">
        <v>47</v>
      </c>
      <c r="C28" s="6" t="s">
        <v>322</v>
      </c>
      <c r="D28" s="35" t="s">
        <v>168</v>
      </c>
      <c r="E28" s="45"/>
      <c r="F28" s="33"/>
      <c r="G28" s="58">
        <v>3.75</v>
      </c>
      <c r="H28" s="6">
        <v>3.25</v>
      </c>
      <c r="I28" s="35">
        <v>3.5</v>
      </c>
      <c r="J28" s="58"/>
      <c r="K28" s="6"/>
      <c r="L28" s="35"/>
      <c r="M28" s="9">
        <f t="shared" si="0"/>
        <v>22.5</v>
      </c>
      <c r="N28" s="4">
        <f t="shared" si="1"/>
        <v>19.5</v>
      </c>
      <c r="O28" s="10">
        <f t="shared" si="2"/>
        <v>21</v>
      </c>
      <c r="P28" s="16">
        <f t="shared" si="3"/>
        <v>22.5</v>
      </c>
      <c r="Q28" s="5">
        <f t="shared" si="4"/>
        <v>21</v>
      </c>
      <c r="R28" s="10">
        <f t="shared" si="5"/>
        <v>19.5</v>
      </c>
      <c r="S28" s="62">
        <f t="shared" si="6"/>
        <v>43.5</v>
      </c>
      <c r="T28" s="45">
        <v>18</v>
      </c>
    </row>
    <row r="29" spans="1:21" ht="15.75" x14ac:dyDescent="0.25">
      <c r="A29" s="37">
        <v>129</v>
      </c>
      <c r="B29" s="6" t="s">
        <v>298</v>
      </c>
      <c r="C29" s="6" t="s">
        <v>299</v>
      </c>
      <c r="D29" s="35" t="s">
        <v>168</v>
      </c>
      <c r="E29" s="45"/>
      <c r="F29" s="33"/>
      <c r="G29" s="14">
        <v>3.5</v>
      </c>
      <c r="H29" s="7">
        <v>3</v>
      </c>
      <c r="I29" s="15">
        <v>3.5</v>
      </c>
      <c r="J29" s="14"/>
      <c r="K29" s="7"/>
      <c r="L29" s="15"/>
      <c r="M29" s="9">
        <f t="shared" si="0"/>
        <v>21</v>
      </c>
      <c r="N29" s="4">
        <f t="shared" si="1"/>
        <v>18</v>
      </c>
      <c r="O29" s="10">
        <f t="shared" si="2"/>
        <v>21</v>
      </c>
      <c r="P29" s="16">
        <f t="shared" si="3"/>
        <v>21</v>
      </c>
      <c r="Q29" s="5">
        <f t="shared" si="4"/>
        <v>21</v>
      </c>
      <c r="R29" s="10">
        <f t="shared" si="5"/>
        <v>18</v>
      </c>
      <c r="S29" s="62">
        <f t="shared" si="6"/>
        <v>42</v>
      </c>
      <c r="T29" s="38">
        <v>22</v>
      </c>
    </row>
    <row r="30" spans="1:21" ht="15.75" x14ac:dyDescent="0.25">
      <c r="A30" s="37">
        <v>138</v>
      </c>
      <c r="B30" s="6" t="s">
        <v>305</v>
      </c>
      <c r="C30" s="6" t="s">
        <v>306</v>
      </c>
      <c r="D30" s="35" t="s">
        <v>159</v>
      </c>
      <c r="E30" s="45"/>
      <c r="F30" s="33"/>
      <c r="G30" s="14">
        <v>3.5</v>
      </c>
      <c r="H30" s="7">
        <v>3.5</v>
      </c>
      <c r="I30" s="15">
        <v>3.25</v>
      </c>
      <c r="J30" s="14"/>
      <c r="K30" s="7"/>
      <c r="L30" s="15"/>
      <c r="M30" s="9">
        <f t="shared" si="0"/>
        <v>21</v>
      </c>
      <c r="N30" s="4">
        <f t="shared" si="1"/>
        <v>21</v>
      </c>
      <c r="O30" s="10">
        <f t="shared" si="2"/>
        <v>19.5</v>
      </c>
      <c r="P30" s="16">
        <f t="shared" si="3"/>
        <v>21</v>
      </c>
      <c r="Q30" s="5">
        <f t="shared" si="4"/>
        <v>21</v>
      </c>
      <c r="R30" s="10">
        <f t="shared" si="5"/>
        <v>19.5</v>
      </c>
      <c r="S30" s="62">
        <f t="shared" si="6"/>
        <v>42</v>
      </c>
      <c r="T30" s="38">
        <v>21</v>
      </c>
    </row>
    <row r="31" spans="1:21" x14ac:dyDescent="0.25">
      <c r="A31" s="58">
        <v>143</v>
      </c>
      <c r="B31" s="6" t="s">
        <v>315</v>
      </c>
      <c r="C31" s="6" t="s">
        <v>40</v>
      </c>
      <c r="D31" s="35" t="s">
        <v>214</v>
      </c>
      <c r="E31" s="45"/>
      <c r="F31" s="33"/>
      <c r="G31" s="58">
        <v>3.5</v>
      </c>
      <c r="H31" s="6">
        <v>3.5</v>
      </c>
      <c r="I31" s="35">
        <v>3.5</v>
      </c>
      <c r="J31" s="58"/>
      <c r="K31" s="6"/>
      <c r="L31" s="35"/>
      <c r="M31" s="9">
        <f t="shared" si="0"/>
        <v>21</v>
      </c>
      <c r="N31" s="4">
        <f t="shared" si="1"/>
        <v>21</v>
      </c>
      <c r="O31" s="10">
        <f t="shared" si="2"/>
        <v>21</v>
      </c>
      <c r="P31" s="16">
        <f t="shared" si="3"/>
        <v>21</v>
      </c>
      <c r="Q31" s="5">
        <f t="shared" si="4"/>
        <v>21</v>
      </c>
      <c r="R31" s="10">
        <f t="shared" si="5"/>
        <v>21</v>
      </c>
      <c r="S31" s="62">
        <f t="shared" si="6"/>
        <v>42</v>
      </c>
      <c r="T31" s="45">
        <v>20</v>
      </c>
    </row>
    <row r="32" spans="1:21" x14ac:dyDescent="0.25">
      <c r="A32" s="58">
        <v>148</v>
      </c>
      <c r="B32" s="6" t="s">
        <v>38</v>
      </c>
      <c r="C32" s="6" t="s">
        <v>144</v>
      </c>
      <c r="D32" s="35" t="s">
        <v>76</v>
      </c>
      <c r="E32" s="45"/>
      <c r="F32" s="33"/>
      <c r="G32" s="58">
        <v>3</v>
      </c>
      <c r="H32" s="6">
        <v>3.5</v>
      </c>
      <c r="I32" s="35">
        <v>3.25</v>
      </c>
      <c r="J32" s="58"/>
      <c r="K32" s="6"/>
      <c r="L32" s="35"/>
      <c r="M32" s="9">
        <f t="shared" si="0"/>
        <v>18</v>
      </c>
      <c r="N32" s="4">
        <f t="shared" si="1"/>
        <v>21</v>
      </c>
      <c r="O32" s="10">
        <f t="shared" si="2"/>
        <v>19.5</v>
      </c>
      <c r="P32" s="16">
        <f t="shared" si="3"/>
        <v>21</v>
      </c>
      <c r="Q32" s="5">
        <f t="shared" si="4"/>
        <v>19.5</v>
      </c>
      <c r="R32" s="10">
        <f t="shared" si="5"/>
        <v>18</v>
      </c>
      <c r="S32" s="62">
        <f t="shared" si="6"/>
        <v>40.5</v>
      </c>
      <c r="T32" s="45">
        <v>23</v>
      </c>
    </row>
    <row r="33" spans="1:21" ht="15.75" x14ac:dyDescent="0.25">
      <c r="A33" s="37">
        <v>133</v>
      </c>
      <c r="B33" s="6" t="s">
        <v>28</v>
      </c>
      <c r="C33" s="6" t="s">
        <v>179</v>
      </c>
      <c r="D33" s="35" t="s">
        <v>177</v>
      </c>
      <c r="E33" s="45"/>
      <c r="F33" s="33"/>
      <c r="G33" s="14">
        <v>3</v>
      </c>
      <c r="H33" s="7">
        <v>3.25</v>
      </c>
      <c r="I33" s="15">
        <v>3.25</v>
      </c>
      <c r="J33" s="14"/>
      <c r="K33" s="7"/>
      <c r="L33" s="15"/>
      <c r="M33" s="9">
        <f t="shared" si="0"/>
        <v>18</v>
      </c>
      <c r="N33" s="4">
        <f t="shared" si="1"/>
        <v>19.5</v>
      </c>
      <c r="O33" s="10">
        <f t="shared" si="2"/>
        <v>19.5</v>
      </c>
      <c r="P33" s="16">
        <f t="shared" si="3"/>
        <v>19.5</v>
      </c>
      <c r="Q33" s="5">
        <f t="shared" si="4"/>
        <v>19.5</v>
      </c>
      <c r="R33" s="10">
        <f t="shared" si="5"/>
        <v>18</v>
      </c>
      <c r="S33" s="62">
        <f t="shared" si="6"/>
        <v>39</v>
      </c>
      <c r="T33" s="38">
        <v>24</v>
      </c>
    </row>
    <row r="34" spans="1:21" x14ac:dyDescent="0.25">
      <c r="A34" s="58">
        <v>144</v>
      </c>
      <c r="B34" s="6" t="s">
        <v>113</v>
      </c>
      <c r="C34" s="6" t="s">
        <v>316</v>
      </c>
      <c r="D34" s="35" t="s">
        <v>317</v>
      </c>
      <c r="E34" s="45"/>
      <c r="F34" s="33"/>
      <c r="G34" s="58">
        <v>3</v>
      </c>
      <c r="H34" s="6">
        <v>3.25</v>
      </c>
      <c r="I34" s="35">
        <v>3.25</v>
      </c>
      <c r="J34" s="58"/>
      <c r="K34" s="6"/>
      <c r="L34" s="35"/>
      <c r="M34" s="9">
        <f t="shared" si="0"/>
        <v>18</v>
      </c>
      <c r="N34" s="4">
        <f t="shared" si="1"/>
        <v>19.5</v>
      </c>
      <c r="O34" s="10">
        <f t="shared" si="2"/>
        <v>19.5</v>
      </c>
      <c r="P34" s="16">
        <f t="shared" si="3"/>
        <v>19.5</v>
      </c>
      <c r="Q34" s="5">
        <f t="shared" si="4"/>
        <v>19.5</v>
      </c>
      <c r="R34" s="10">
        <f t="shared" si="5"/>
        <v>18</v>
      </c>
      <c r="S34" s="62">
        <f t="shared" si="6"/>
        <v>39</v>
      </c>
      <c r="T34" s="45">
        <v>24</v>
      </c>
    </row>
    <row r="35" spans="1:21" ht="15.75" x14ac:dyDescent="0.25">
      <c r="A35" s="37">
        <v>128</v>
      </c>
      <c r="B35" s="6" t="s">
        <v>296</v>
      </c>
      <c r="C35" s="6" t="s">
        <v>297</v>
      </c>
      <c r="D35" s="35" t="s">
        <v>168</v>
      </c>
      <c r="E35" s="45"/>
      <c r="F35" s="33"/>
      <c r="G35" s="14">
        <v>2.5</v>
      </c>
      <c r="H35" s="7">
        <v>3</v>
      </c>
      <c r="I35" s="15">
        <v>2.25</v>
      </c>
      <c r="J35" s="14"/>
      <c r="K35" s="7"/>
      <c r="L35" s="15"/>
      <c r="M35" s="9">
        <f t="shared" si="0"/>
        <v>15</v>
      </c>
      <c r="N35" s="4">
        <f t="shared" si="1"/>
        <v>18</v>
      </c>
      <c r="O35" s="10">
        <f t="shared" si="2"/>
        <v>13.5</v>
      </c>
      <c r="P35" s="16">
        <f t="shared" si="3"/>
        <v>18</v>
      </c>
      <c r="Q35" s="5">
        <f t="shared" si="4"/>
        <v>15</v>
      </c>
      <c r="R35" s="10">
        <f t="shared" si="5"/>
        <v>13.5</v>
      </c>
      <c r="S35" s="62">
        <f t="shared" si="6"/>
        <v>33</v>
      </c>
      <c r="T35" s="38">
        <v>26</v>
      </c>
    </row>
    <row r="36" spans="1:21" ht="15.75" x14ac:dyDescent="0.25">
      <c r="A36" s="37">
        <v>122</v>
      </c>
      <c r="B36" s="6" t="s">
        <v>48</v>
      </c>
      <c r="C36" s="6" t="s">
        <v>294</v>
      </c>
      <c r="D36" s="35" t="s">
        <v>182</v>
      </c>
      <c r="E36" s="45"/>
      <c r="F36" s="33"/>
      <c r="G36" s="14">
        <v>3</v>
      </c>
      <c r="H36" s="7">
        <v>2.25</v>
      </c>
      <c r="I36" s="15">
        <v>2.25</v>
      </c>
      <c r="J36" s="14"/>
      <c r="K36" s="7"/>
      <c r="L36" s="15"/>
      <c r="M36" s="9">
        <f t="shared" si="0"/>
        <v>18</v>
      </c>
      <c r="N36" s="4">
        <f t="shared" si="1"/>
        <v>13.5</v>
      </c>
      <c r="O36" s="10">
        <f t="shared" si="2"/>
        <v>13.5</v>
      </c>
      <c r="P36" s="16">
        <f t="shared" si="3"/>
        <v>18</v>
      </c>
      <c r="Q36" s="5">
        <f t="shared" si="4"/>
        <v>13.5</v>
      </c>
      <c r="R36" s="10">
        <f t="shared" si="5"/>
        <v>13.5</v>
      </c>
      <c r="S36" s="62">
        <f t="shared" si="6"/>
        <v>31.5</v>
      </c>
      <c r="T36" s="38">
        <v>27</v>
      </c>
    </row>
    <row r="37" spans="1:21" ht="15.75" x14ac:dyDescent="0.25">
      <c r="A37" s="37">
        <v>124</v>
      </c>
      <c r="B37" s="6" t="s">
        <v>288</v>
      </c>
      <c r="C37" s="6" t="s">
        <v>162</v>
      </c>
      <c r="D37" s="35" t="s">
        <v>163</v>
      </c>
      <c r="E37" s="45"/>
      <c r="F37" s="33"/>
      <c r="G37" s="14">
        <v>3.25</v>
      </c>
      <c r="H37" s="7">
        <v>2</v>
      </c>
      <c r="I37" s="15">
        <v>1.5</v>
      </c>
      <c r="J37" s="14"/>
      <c r="K37" s="7"/>
      <c r="L37" s="15"/>
      <c r="M37" s="9">
        <f t="shared" si="0"/>
        <v>19.5</v>
      </c>
      <c r="N37" s="4">
        <f t="shared" si="1"/>
        <v>12</v>
      </c>
      <c r="O37" s="10">
        <f t="shared" si="2"/>
        <v>9</v>
      </c>
      <c r="P37" s="16">
        <f t="shared" si="3"/>
        <v>19.5</v>
      </c>
      <c r="Q37" s="5">
        <f t="shared" si="4"/>
        <v>12</v>
      </c>
      <c r="R37" s="10">
        <f t="shared" si="5"/>
        <v>9</v>
      </c>
      <c r="S37" s="62">
        <f t="shared" si="6"/>
        <v>31.5</v>
      </c>
      <c r="T37" s="38">
        <v>28</v>
      </c>
    </row>
    <row r="38" spans="1:21" ht="15.75" x14ac:dyDescent="0.25">
      <c r="A38" s="37">
        <v>130</v>
      </c>
      <c r="B38" s="6" t="s">
        <v>300</v>
      </c>
      <c r="C38" s="6" t="s">
        <v>301</v>
      </c>
      <c r="D38" s="35" t="s">
        <v>168</v>
      </c>
      <c r="E38" s="45"/>
      <c r="F38" s="33"/>
      <c r="G38" s="14">
        <v>1.5</v>
      </c>
      <c r="H38" s="7">
        <v>1.5</v>
      </c>
      <c r="I38" s="15">
        <v>1.25</v>
      </c>
      <c r="J38" s="14"/>
      <c r="K38" s="7"/>
      <c r="L38" s="15"/>
      <c r="M38" s="9">
        <f t="shared" si="0"/>
        <v>9</v>
      </c>
      <c r="N38" s="4">
        <f t="shared" si="1"/>
        <v>9</v>
      </c>
      <c r="O38" s="10">
        <f t="shared" si="2"/>
        <v>7.5</v>
      </c>
      <c r="P38" s="16">
        <f t="shared" si="3"/>
        <v>9</v>
      </c>
      <c r="Q38" s="5">
        <f t="shared" si="4"/>
        <v>9</v>
      </c>
      <c r="R38" s="10">
        <f t="shared" si="5"/>
        <v>7.5</v>
      </c>
      <c r="S38" s="62">
        <f t="shared" si="6"/>
        <v>18</v>
      </c>
      <c r="T38" s="38">
        <v>29</v>
      </c>
    </row>
    <row r="39" spans="1:21" ht="15.75" x14ac:dyDescent="0.25">
      <c r="A39" s="87">
        <v>127</v>
      </c>
      <c r="B39" s="56" t="s">
        <v>126</v>
      </c>
      <c r="C39" s="56" t="s">
        <v>134</v>
      </c>
      <c r="D39" s="57" t="s">
        <v>71</v>
      </c>
      <c r="E39" s="119"/>
      <c r="F39" s="122"/>
      <c r="G39" s="128">
        <v>2.5</v>
      </c>
      <c r="H39" s="129"/>
      <c r="I39" s="130"/>
      <c r="J39" s="128"/>
      <c r="K39" s="129"/>
      <c r="L39" s="130"/>
      <c r="M39" s="131">
        <f t="shared" si="0"/>
        <v>15</v>
      </c>
      <c r="N39" s="132">
        <f t="shared" si="1"/>
        <v>0</v>
      </c>
      <c r="O39" s="133">
        <f t="shared" si="2"/>
        <v>0</v>
      </c>
      <c r="P39" s="134">
        <f t="shared" si="3"/>
        <v>15</v>
      </c>
      <c r="Q39" s="56">
        <f t="shared" si="4"/>
        <v>0</v>
      </c>
      <c r="R39" s="133">
        <f t="shared" si="5"/>
        <v>0</v>
      </c>
      <c r="S39" s="135">
        <f t="shared" si="6"/>
        <v>15</v>
      </c>
      <c r="T39" s="138">
        <v>30</v>
      </c>
      <c r="U39" s="120"/>
    </row>
    <row r="40" spans="1:21" ht="16.5" thickBot="1" x14ac:dyDescent="0.3">
      <c r="A40" s="41">
        <v>121</v>
      </c>
      <c r="B40" s="8" t="s">
        <v>147</v>
      </c>
      <c r="C40" s="8" t="s">
        <v>293</v>
      </c>
      <c r="D40" s="42" t="s">
        <v>177</v>
      </c>
      <c r="E40" s="45"/>
      <c r="F40" s="33"/>
      <c r="G40" s="22">
        <v>1</v>
      </c>
      <c r="H40" s="23">
        <v>1</v>
      </c>
      <c r="I40" s="24">
        <v>1</v>
      </c>
      <c r="J40" s="22"/>
      <c r="K40" s="23"/>
      <c r="L40" s="24"/>
      <c r="M40" s="11">
        <f t="shared" si="0"/>
        <v>6</v>
      </c>
      <c r="N40" s="12">
        <f t="shared" si="1"/>
        <v>6</v>
      </c>
      <c r="O40" s="13">
        <f t="shared" si="2"/>
        <v>6</v>
      </c>
      <c r="P40" s="20">
        <f t="shared" si="3"/>
        <v>6</v>
      </c>
      <c r="Q40" s="21">
        <f t="shared" si="4"/>
        <v>6</v>
      </c>
      <c r="R40" s="13">
        <f t="shared" si="5"/>
        <v>6</v>
      </c>
      <c r="S40" s="63">
        <f t="shared" si="6"/>
        <v>12</v>
      </c>
      <c r="T40" s="38">
        <v>31</v>
      </c>
    </row>
  </sheetData>
  <autoFilter ref="A9:T21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0:T40">
      <sortCondition descending="1" ref="S9:S21"/>
    </sortState>
  </autoFilter>
  <sortState ref="G9:T40">
    <sortCondition ref="T10:T23"/>
    <sortCondition descending="1" ref="R10:R23"/>
  </sortState>
  <mergeCells count="6">
    <mergeCell ref="A1:T1"/>
    <mergeCell ref="N3:Q3"/>
    <mergeCell ref="B9:D9"/>
    <mergeCell ref="G9:I9"/>
    <mergeCell ref="J9:L9"/>
    <mergeCell ref="M9:O9"/>
  </mergeCells>
  <pageMargins left="0.511811023622047" right="0.511811023622047" top="0.74803149606299202" bottom="0.74803149606299202" header="0.31496062992126" footer="0.31496062992126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18"/>
  <sheetViews>
    <sheetView topLeftCell="A5" zoomScaleNormal="100" workbookViewId="0">
      <selection activeCell="T18" sqref="T18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2.7109375" customWidth="1"/>
    <col min="5" max="5" width="1.7109375" bestFit="1" customWidth="1"/>
    <col min="6" max="6" width="3.5703125" customWidth="1"/>
    <col min="7" max="15" width="7.7109375" customWidth="1"/>
    <col min="16" max="20" width="8.7109375" customWidth="1"/>
    <col min="21" max="21" width="10.28515625" bestFit="1" customWidth="1"/>
  </cols>
  <sheetData>
    <row r="1" spans="1:21" ht="50.1" customHeight="1" x14ac:dyDescent="0.25">
      <c r="A1" s="107" t="s">
        <v>154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1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1" ht="15" customHeight="1" x14ac:dyDescent="0.25">
      <c r="A3" s="2"/>
      <c r="B3" s="17" t="s">
        <v>7</v>
      </c>
      <c r="D3" t="s">
        <v>12</v>
      </c>
      <c r="N3" s="106" t="s">
        <v>149</v>
      </c>
      <c r="O3" s="106"/>
      <c r="P3" s="106"/>
      <c r="Q3" s="106"/>
    </row>
    <row r="4" spans="1:21" ht="17.25" customHeight="1" x14ac:dyDescent="0.25">
      <c r="A4" s="2"/>
      <c r="B4" s="17" t="s">
        <v>8</v>
      </c>
    </row>
    <row r="5" spans="1:21" ht="15.75" x14ac:dyDescent="0.25">
      <c r="A5" s="2"/>
      <c r="B5" s="17" t="s">
        <v>9</v>
      </c>
      <c r="D5" s="3"/>
    </row>
    <row r="6" spans="1:21" ht="15.75" x14ac:dyDescent="0.25">
      <c r="A6" s="2"/>
      <c r="B6" s="17" t="s">
        <v>10</v>
      </c>
      <c r="D6" s="3"/>
    </row>
    <row r="7" spans="1:21" ht="15.75" x14ac:dyDescent="0.25">
      <c r="A7" s="2"/>
      <c r="B7" s="17" t="s">
        <v>11</v>
      </c>
      <c r="D7" s="3"/>
    </row>
    <row r="8" spans="1:21" ht="16.5" thickBot="1" x14ac:dyDescent="0.3">
      <c r="A8" s="2"/>
      <c r="B8" s="17"/>
      <c r="D8" s="3"/>
    </row>
    <row r="9" spans="1:21" ht="20.25" customHeight="1" x14ac:dyDescent="0.3">
      <c r="A9" s="32"/>
      <c r="B9" s="101" t="s">
        <v>44</v>
      </c>
      <c r="C9" s="102"/>
      <c r="D9" s="103"/>
      <c r="E9" s="18"/>
      <c r="F9" s="18"/>
      <c r="G9" s="116" t="s">
        <v>5</v>
      </c>
      <c r="H9" s="117"/>
      <c r="I9" s="118"/>
      <c r="J9" s="116" t="s">
        <v>6</v>
      </c>
      <c r="K9" s="117"/>
      <c r="L9" s="118"/>
      <c r="M9" s="116" t="s">
        <v>2</v>
      </c>
      <c r="N9" s="117"/>
      <c r="O9" s="118"/>
      <c r="P9" s="104" t="s">
        <v>24</v>
      </c>
      <c r="Q9" s="108" t="s">
        <v>25</v>
      </c>
      <c r="R9" s="110" t="s">
        <v>26</v>
      </c>
      <c r="S9" s="112" t="s">
        <v>3</v>
      </c>
      <c r="T9" s="110" t="s">
        <v>4</v>
      </c>
    </row>
    <row r="10" spans="1:21" ht="20.25" customHeight="1" x14ac:dyDescent="0.3">
      <c r="A10" s="34" t="s">
        <v>27</v>
      </c>
      <c r="B10" s="39" t="s">
        <v>34</v>
      </c>
      <c r="C10" s="39" t="s">
        <v>35</v>
      </c>
      <c r="D10" s="40" t="s">
        <v>14</v>
      </c>
      <c r="E10" s="19" t="s">
        <v>0</v>
      </c>
      <c r="F10" s="19" t="s">
        <v>1</v>
      </c>
      <c r="G10" s="25">
        <v>1</v>
      </c>
      <c r="H10" s="26">
        <v>2</v>
      </c>
      <c r="I10" s="27">
        <v>3</v>
      </c>
      <c r="J10" s="25">
        <v>1</v>
      </c>
      <c r="K10" s="26">
        <v>2</v>
      </c>
      <c r="L10" s="27">
        <v>3</v>
      </c>
      <c r="M10" s="25">
        <v>1</v>
      </c>
      <c r="N10" s="26">
        <v>2</v>
      </c>
      <c r="O10" s="27">
        <v>3</v>
      </c>
      <c r="P10" s="105"/>
      <c r="Q10" s="109"/>
      <c r="R10" s="111"/>
      <c r="S10" s="113"/>
      <c r="T10" s="111"/>
    </row>
    <row r="11" spans="1:21" s="1" customFormat="1" ht="15.75" x14ac:dyDescent="0.25">
      <c r="A11" s="37">
        <v>153</v>
      </c>
      <c r="B11" s="56" t="s">
        <v>324</v>
      </c>
      <c r="C11" s="56" t="s">
        <v>325</v>
      </c>
      <c r="D11" s="57" t="s">
        <v>159</v>
      </c>
      <c r="E11" s="45"/>
      <c r="F11" s="33"/>
      <c r="G11" s="14">
        <v>6</v>
      </c>
      <c r="H11" s="7">
        <v>5.75</v>
      </c>
      <c r="I11" s="15">
        <v>5.75</v>
      </c>
      <c r="J11" s="14"/>
      <c r="K11" s="7"/>
      <c r="L11" s="15"/>
      <c r="M11" s="9">
        <f t="shared" ref="M11:O17" si="0">(G11*6)-J11</f>
        <v>36</v>
      </c>
      <c r="N11" s="4">
        <f t="shared" si="0"/>
        <v>34.5</v>
      </c>
      <c r="O11" s="10">
        <f t="shared" si="0"/>
        <v>34.5</v>
      </c>
      <c r="P11" s="16">
        <f t="shared" ref="P11:P17" si="1">MAX(M11:O11)</f>
        <v>36</v>
      </c>
      <c r="Q11" s="5">
        <f t="shared" ref="Q11:Q17" si="2">LARGE(M11:O11,2)</f>
        <v>34.5</v>
      </c>
      <c r="R11" s="10">
        <f t="shared" ref="R11:R17" si="3">LARGE(M11:O11,3)</f>
        <v>34.5</v>
      </c>
      <c r="S11" s="62">
        <f t="shared" ref="S11:S17" si="4">P11+Q11</f>
        <v>70.5</v>
      </c>
      <c r="T11" s="38">
        <v>1</v>
      </c>
      <c r="U11" s="36"/>
    </row>
    <row r="12" spans="1:21" s="1" customFormat="1" x14ac:dyDescent="0.25">
      <c r="A12" s="58">
        <v>158</v>
      </c>
      <c r="B12" s="56" t="s">
        <v>326</v>
      </c>
      <c r="C12" s="56" t="s">
        <v>330</v>
      </c>
      <c r="D12" s="57" t="s">
        <v>157</v>
      </c>
      <c r="E12" s="65"/>
      <c r="F12" s="66"/>
      <c r="G12" s="67">
        <v>5</v>
      </c>
      <c r="H12" s="64">
        <v>5</v>
      </c>
      <c r="I12" s="68">
        <v>4.75</v>
      </c>
      <c r="J12" s="67"/>
      <c r="K12" s="64"/>
      <c r="L12" s="68"/>
      <c r="M12" s="9">
        <f t="shared" si="0"/>
        <v>30</v>
      </c>
      <c r="N12" s="4">
        <f t="shared" si="0"/>
        <v>30</v>
      </c>
      <c r="O12" s="10">
        <f t="shared" si="0"/>
        <v>28.5</v>
      </c>
      <c r="P12" s="16">
        <f t="shared" si="1"/>
        <v>30</v>
      </c>
      <c r="Q12" s="5">
        <f t="shared" si="2"/>
        <v>30</v>
      </c>
      <c r="R12" s="10">
        <f t="shared" si="3"/>
        <v>28.5</v>
      </c>
      <c r="S12" s="62">
        <f t="shared" si="4"/>
        <v>60</v>
      </c>
      <c r="T12" s="65">
        <v>2</v>
      </c>
      <c r="U12" s="36"/>
    </row>
    <row r="13" spans="1:21" s="1" customFormat="1" ht="15.75" x14ac:dyDescent="0.25">
      <c r="A13" s="37">
        <v>152</v>
      </c>
      <c r="B13" s="56" t="s">
        <v>129</v>
      </c>
      <c r="C13" s="56" t="s">
        <v>130</v>
      </c>
      <c r="D13" s="57" t="s">
        <v>131</v>
      </c>
      <c r="E13" s="45"/>
      <c r="F13" s="33"/>
      <c r="G13" s="14">
        <v>4.5</v>
      </c>
      <c r="H13" s="7">
        <v>4.75</v>
      </c>
      <c r="I13" s="15">
        <v>5</v>
      </c>
      <c r="J13" s="14"/>
      <c r="K13" s="7"/>
      <c r="L13" s="15"/>
      <c r="M13" s="9">
        <f t="shared" si="0"/>
        <v>27</v>
      </c>
      <c r="N13" s="4">
        <f t="shared" si="0"/>
        <v>28.5</v>
      </c>
      <c r="O13" s="10">
        <f t="shared" si="0"/>
        <v>30</v>
      </c>
      <c r="P13" s="16">
        <f t="shared" si="1"/>
        <v>30</v>
      </c>
      <c r="Q13" s="5">
        <f t="shared" si="2"/>
        <v>28.5</v>
      </c>
      <c r="R13" s="10">
        <f t="shared" si="3"/>
        <v>27</v>
      </c>
      <c r="S13" s="62">
        <f t="shared" si="4"/>
        <v>58.5</v>
      </c>
      <c r="T13" s="38">
        <v>3</v>
      </c>
      <c r="U13" s="36"/>
    </row>
    <row r="14" spans="1:21" s="1" customFormat="1" ht="15.75" x14ac:dyDescent="0.25">
      <c r="A14" s="37">
        <v>159</v>
      </c>
      <c r="B14" s="56" t="s">
        <v>326</v>
      </c>
      <c r="C14" s="56" t="s">
        <v>327</v>
      </c>
      <c r="D14" s="57" t="s">
        <v>159</v>
      </c>
      <c r="E14" s="45"/>
      <c r="F14" s="33"/>
      <c r="G14" s="14">
        <v>4.75</v>
      </c>
      <c r="H14" s="7">
        <v>4.75</v>
      </c>
      <c r="I14" s="15">
        <v>4.5</v>
      </c>
      <c r="J14" s="14"/>
      <c r="K14" s="7"/>
      <c r="L14" s="15"/>
      <c r="M14" s="9">
        <f t="shared" si="0"/>
        <v>28.5</v>
      </c>
      <c r="N14" s="4">
        <f t="shared" si="0"/>
        <v>28.5</v>
      </c>
      <c r="O14" s="10">
        <f t="shared" si="0"/>
        <v>27</v>
      </c>
      <c r="P14" s="16">
        <f t="shared" si="1"/>
        <v>28.5</v>
      </c>
      <c r="Q14" s="5">
        <f t="shared" si="2"/>
        <v>28.5</v>
      </c>
      <c r="R14" s="10">
        <f t="shared" si="3"/>
        <v>27</v>
      </c>
      <c r="S14" s="62">
        <f t="shared" si="4"/>
        <v>57</v>
      </c>
      <c r="T14" s="38">
        <v>4</v>
      </c>
      <c r="U14" s="36"/>
    </row>
    <row r="15" spans="1:21" s="1" customFormat="1" ht="15.75" x14ac:dyDescent="0.25">
      <c r="A15" s="37">
        <v>154</v>
      </c>
      <c r="B15" s="56" t="s">
        <v>114</v>
      </c>
      <c r="C15" s="56" t="s">
        <v>205</v>
      </c>
      <c r="D15" s="57" t="s">
        <v>206</v>
      </c>
      <c r="E15" s="45"/>
      <c r="F15" s="33"/>
      <c r="G15" s="14">
        <v>4.25</v>
      </c>
      <c r="H15" s="7">
        <v>3.75</v>
      </c>
      <c r="I15" s="15">
        <v>4.5</v>
      </c>
      <c r="J15" s="14"/>
      <c r="K15" s="7"/>
      <c r="L15" s="15">
        <v>3</v>
      </c>
      <c r="M15" s="9">
        <f t="shared" si="0"/>
        <v>25.5</v>
      </c>
      <c r="N15" s="4">
        <f t="shared" si="0"/>
        <v>22.5</v>
      </c>
      <c r="O15" s="10">
        <f t="shared" si="0"/>
        <v>24</v>
      </c>
      <c r="P15" s="16">
        <f t="shared" si="1"/>
        <v>25.5</v>
      </c>
      <c r="Q15" s="5">
        <f t="shared" si="2"/>
        <v>24</v>
      </c>
      <c r="R15" s="10">
        <f t="shared" si="3"/>
        <v>22.5</v>
      </c>
      <c r="S15" s="62">
        <f t="shared" si="4"/>
        <v>49.5</v>
      </c>
      <c r="T15" s="38">
        <v>5</v>
      </c>
    </row>
    <row r="16" spans="1:21" ht="15.75" x14ac:dyDescent="0.25">
      <c r="A16" s="37">
        <v>156</v>
      </c>
      <c r="B16" s="56" t="s">
        <v>48</v>
      </c>
      <c r="C16" s="56" t="s">
        <v>328</v>
      </c>
      <c r="D16" s="57" t="s">
        <v>214</v>
      </c>
      <c r="E16" s="45"/>
      <c r="F16" s="33"/>
      <c r="G16" s="14">
        <v>4</v>
      </c>
      <c r="H16" s="7">
        <v>3.25</v>
      </c>
      <c r="I16" s="15">
        <v>3.25</v>
      </c>
      <c r="J16" s="14"/>
      <c r="K16" s="7"/>
      <c r="L16" s="15"/>
      <c r="M16" s="9">
        <f t="shared" si="0"/>
        <v>24</v>
      </c>
      <c r="N16" s="4">
        <f t="shared" si="0"/>
        <v>19.5</v>
      </c>
      <c r="O16" s="10">
        <f t="shared" si="0"/>
        <v>19.5</v>
      </c>
      <c r="P16" s="16">
        <f t="shared" si="1"/>
        <v>24</v>
      </c>
      <c r="Q16" s="5">
        <f t="shared" si="2"/>
        <v>19.5</v>
      </c>
      <c r="R16" s="10">
        <f t="shared" si="3"/>
        <v>19.5</v>
      </c>
      <c r="S16" s="62">
        <f t="shared" si="4"/>
        <v>43.5</v>
      </c>
      <c r="T16" s="38">
        <v>6</v>
      </c>
    </row>
    <row r="17" spans="1:20" ht="15.75" thickBot="1" x14ac:dyDescent="0.3">
      <c r="A17" s="59">
        <v>157</v>
      </c>
      <c r="B17" s="60" t="s">
        <v>323</v>
      </c>
      <c r="C17" s="60" t="s">
        <v>329</v>
      </c>
      <c r="D17" s="61" t="s">
        <v>214</v>
      </c>
      <c r="E17" s="65"/>
      <c r="F17" s="66"/>
      <c r="G17" s="75">
        <v>3.75</v>
      </c>
      <c r="H17" s="76">
        <v>3.25</v>
      </c>
      <c r="I17" s="77">
        <v>3.25</v>
      </c>
      <c r="J17" s="75"/>
      <c r="K17" s="76"/>
      <c r="L17" s="77"/>
      <c r="M17" s="11">
        <f t="shared" si="0"/>
        <v>22.5</v>
      </c>
      <c r="N17" s="12">
        <f t="shared" si="0"/>
        <v>19.5</v>
      </c>
      <c r="O17" s="13">
        <f t="shared" si="0"/>
        <v>19.5</v>
      </c>
      <c r="P17" s="20">
        <f t="shared" si="1"/>
        <v>22.5</v>
      </c>
      <c r="Q17" s="21">
        <f t="shared" si="2"/>
        <v>19.5</v>
      </c>
      <c r="R17" s="13">
        <f t="shared" si="3"/>
        <v>19.5</v>
      </c>
      <c r="S17" s="63">
        <f t="shared" si="4"/>
        <v>42</v>
      </c>
      <c r="T17" s="65">
        <v>7</v>
      </c>
    </row>
    <row r="18" spans="1:20" x14ac:dyDescent="0.25">
      <c r="D18" s="2"/>
      <c r="E18" s="2"/>
      <c r="F18" s="2"/>
      <c r="G18" s="2"/>
      <c r="H18" s="2"/>
      <c r="I18" s="2"/>
      <c r="J18" s="2"/>
      <c r="K18" s="2"/>
      <c r="L18" s="2"/>
      <c r="N18" s="2"/>
      <c r="O18" s="2"/>
      <c r="P18" s="2"/>
      <c r="Q18" s="2"/>
      <c r="R18" s="2"/>
      <c r="S18" s="2"/>
      <c r="T18" s="2"/>
    </row>
  </sheetData>
  <sortState ref="A11:T17">
    <sortCondition descending="1" ref="S11"/>
  </sortState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51181102362204722" right="0.51181102362204722" top="0.74803149606299213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workbookViewId="0">
      <selection activeCell="D94" sqref="D94"/>
    </sheetView>
  </sheetViews>
  <sheetFormatPr defaultRowHeight="15" x14ac:dyDescent="0.25"/>
  <cols>
    <col min="1" max="1" width="16.42578125" customWidth="1"/>
    <col min="2" max="2" width="17.5703125" customWidth="1"/>
    <col min="3" max="4" width="18" customWidth="1"/>
    <col min="5" max="6" width="59.42578125" bestFit="1" customWidth="1"/>
  </cols>
  <sheetData>
    <row r="1" spans="1:6" ht="18.75" x14ac:dyDescent="0.3">
      <c r="A1" s="34" t="s">
        <v>27</v>
      </c>
      <c r="B1" s="39" t="s">
        <v>34</v>
      </c>
      <c r="C1" s="39" t="s">
        <v>35</v>
      </c>
      <c r="D1" s="39" t="s">
        <v>56</v>
      </c>
      <c r="E1" s="39" t="s">
        <v>14</v>
      </c>
      <c r="F1" s="39" t="s">
        <v>58</v>
      </c>
    </row>
    <row r="2" spans="1:6" ht="15.75" x14ac:dyDescent="0.25">
      <c r="A2" s="78"/>
      <c r="B2" t="s">
        <v>197</v>
      </c>
      <c r="C2" t="s">
        <v>249</v>
      </c>
      <c r="D2">
        <v>2016</v>
      </c>
      <c r="E2" t="s">
        <v>157</v>
      </c>
      <c r="F2" t="s">
        <v>331</v>
      </c>
    </row>
    <row r="3" spans="1:6" x14ac:dyDescent="0.25">
      <c r="A3" s="79"/>
      <c r="B3" t="s">
        <v>155</v>
      </c>
      <c r="C3" t="s">
        <v>156</v>
      </c>
      <c r="D3">
        <v>2018</v>
      </c>
      <c r="E3" t="s">
        <v>157</v>
      </c>
      <c r="F3" t="s">
        <v>332</v>
      </c>
    </row>
    <row r="4" spans="1:6" x14ac:dyDescent="0.25">
      <c r="A4" s="79"/>
      <c r="B4" t="s">
        <v>32</v>
      </c>
      <c r="C4" t="s">
        <v>172</v>
      </c>
      <c r="D4">
        <v>2017</v>
      </c>
      <c r="E4" t="s">
        <v>157</v>
      </c>
      <c r="F4" t="s">
        <v>332</v>
      </c>
    </row>
    <row r="5" spans="1:6" x14ac:dyDescent="0.25">
      <c r="A5" s="79"/>
      <c r="B5" t="s">
        <v>219</v>
      </c>
      <c r="C5" t="s">
        <v>220</v>
      </c>
      <c r="D5">
        <v>2016</v>
      </c>
      <c r="E5" t="s">
        <v>157</v>
      </c>
      <c r="F5" t="s">
        <v>332</v>
      </c>
    </row>
    <row r="6" spans="1:6" ht="15.75" x14ac:dyDescent="0.25">
      <c r="A6" s="78"/>
      <c r="B6" t="s">
        <v>253</v>
      </c>
      <c r="C6" t="s">
        <v>254</v>
      </c>
      <c r="D6">
        <v>2015</v>
      </c>
      <c r="E6" t="s">
        <v>157</v>
      </c>
      <c r="F6" t="s">
        <v>331</v>
      </c>
    </row>
    <row r="7" spans="1:6" x14ac:dyDescent="0.25">
      <c r="A7" s="79"/>
      <c r="B7" t="s">
        <v>173</v>
      </c>
      <c r="C7" t="s">
        <v>174</v>
      </c>
      <c r="D7">
        <v>2017</v>
      </c>
      <c r="E7" t="s">
        <v>157</v>
      </c>
      <c r="F7" t="s">
        <v>332</v>
      </c>
    </row>
    <row r="8" spans="1:6" x14ac:dyDescent="0.25">
      <c r="A8" s="79"/>
      <c r="B8" t="s">
        <v>32</v>
      </c>
      <c r="C8" t="s">
        <v>94</v>
      </c>
      <c r="D8">
        <v>2015</v>
      </c>
      <c r="E8" t="s">
        <v>83</v>
      </c>
      <c r="F8" t="s">
        <v>332</v>
      </c>
    </row>
    <row r="9" spans="1:6" x14ac:dyDescent="0.25">
      <c r="A9" s="79"/>
      <c r="B9" t="s">
        <v>22</v>
      </c>
      <c r="C9" t="s">
        <v>82</v>
      </c>
      <c r="D9">
        <v>2016</v>
      </c>
      <c r="E9" t="s">
        <v>83</v>
      </c>
      <c r="F9" t="s">
        <v>332</v>
      </c>
    </row>
    <row r="10" spans="1:6" ht="15.75" x14ac:dyDescent="0.25">
      <c r="A10" s="78"/>
      <c r="B10" t="s">
        <v>49</v>
      </c>
      <c r="C10" t="s">
        <v>205</v>
      </c>
      <c r="D10">
        <v>2017</v>
      </c>
      <c r="E10" t="s">
        <v>206</v>
      </c>
      <c r="F10" t="s">
        <v>331</v>
      </c>
    </row>
    <row r="11" spans="1:6" x14ac:dyDescent="0.25">
      <c r="A11" s="79"/>
      <c r="B11" t="s">
        <v>178</v>
      </c>
      <c r="C11" t="s">
        <v>221</v>
      </c>
      <c r="D11">
        <v>2016</v>
      </c>
      <c r="E11" t="s">
        <v>177</v>
      </c>
      <c r="F11" t="s">
        <v>332</v>
      </c>
    </row>
    <row r="12" spans="1:6" x14ac:dyDescent="0.25">
      <c r="A12" s="79"/>
      <c r="B12" t="s">
        <v>175</v>
      </c>
      <c r="C12" t="s">
        <v>176</v>
      </c>
      <c r="D12">
        <v>2017</v>
      </c>
      <c r="E12" t="s">
        <v>177</v>
      </c>
      <c r="F12" t="s">
        <v>332</v>
      </c>
    </row>
    <row r="13" spans="1:6" x14ac:dyDescent="0.25">
      <c r="A13" s="79"/>
      <c r="B13" t="s">
        <v>178</v>
      </c>
      <c r="C13" t="s">
        <v>179</v>
      </c>
      <c r="D13">
        <v>2017</v>
      </c>
      <c r="E13" t="s">
        <v>177</v>
      </c>
      <c r="F13" t="s">
        <v>332</v>
      </c>
    </row>
    <row r="14" spans="1:6" ht="15.75" x14ac:dyDescent="0.25">
      <c r="A14" s="78"/>
      <c r="B14" t="s">
        <v>207</v>
      </c>
      <c r="C14" t="s">
        <v>208</v>
      </c>
      <c r="D14">
        <v>2017</v>
      </c>
      <c r="E14" t="s">
        <v>209</v>
      </c>
      <c r="F14" t="s">
        <v>331</v>
      </c>
    </row>
    <row r="15" spans="1:6" x14ac:dyDescent="0.25">
      <c r="A15" s="79"/>
      <c r="B15" t="s">
        <v>210</v>
      </c>
      <c r="C15" t="s">
        <v>211</v>
      </c>
      <c r="D15">
        <v>2017</v>
      </c>
      <c r="E15" t="s">
        <v>209</v>
      </c>
      <c r="F15" t="s">
        <v>331</v>
      </c>
    </row>
    <row r="16" spans="1:6" x14ac:dyDescent="0.25">
      <c r="A16" s="79"/>
      <c r="B16" t="s">
        <v>16</v>
      </c>
      <c r="C16" t="s">
        <v>222</v>
      </c>
      <c r="D16">
        <v>2016</v>
      </c>
      <c r="E16" t="s">
        <v>182</v>
      </c>
      <c r="F16" t="s">
        <v>332</v>
      </c>
    </row>
    <row r="17" spans="1:6" x14ac:dyDescent="0.25">
      <c r="A17" s="79"/>
      <c r="B17" t="s">
        <v>232</v>
      </c>
      <c r="C17" t="s">
        <v>233</v>
      </c>
      <c r="D17">
        <v>2015</v>
      </c>
      <c r="E17" t="s">
        <v>182</v>
      </c>
      <c r="F17" t="s">
        <v>332</v>
      </c>
    </row>
    <row r="18" spans="1:6" ht="15.75" x14ac:dyDescent="0.25">
      <c r="A18" s="78"/>
      <c r="B18" t="s">
        <v>180</v>
      </c>
      <c r="C18" t="s">
        <v>181</v>
      </c>
      <c r="D18">
        <v>2017</v>
      </c>
      <c r="E18" t="s">
        <v>182</v>
      </c>
      <c r="F18" t="s">
        <v>332</v>
      </c>
    </row>
    <row r="19" spans="1:6" ht="15.75" x14ac:dyDescent="0.25">
      <c r="A19" s="78"/>
      <c r="B19" t="s">
        <v>250</v>
      </c>
      <c r="C19" t="s">
        <v>249</v>
      </c>
      <c r="D19">
        <v>2016</v>
      </c>
      <c r="E19" t="s">
        <v>182</v>
      </c>
      <c r="F19" t="s">
        <v>331</v>
      </c>
    </row>
    <row r="20" spans="1:6" ht="15.75" x14ac:dyDescent="0.25">
      <c r="A20" s="78"/>
      <c r="B20" t="s">
        <v>19</v>
      </c>
      <c r="C20" t="s">
        <v>95</v>
      </c>
      <c r="D20">
        <v>2015</v>
      </c>
      <c r="E20" t="s">
        <v>57</v>
      </c>
      <c r="F20" t="s">
        <v>332</v>
      </c>
    </row>
    <row r="21" spans="1:6" ht="15.75" x14ac:dyDescent="0.25">
      <c r="A21" s="78"/>
      <c r="B21" t="s">
        <v>183</v>
      </c>
      <c r="C21" t="s">
        <v>184</v>
      </c>
      <c r="D21">
        <v>2017</v>
      </c>
      <c r="E21" t="s">
        <v>57</v>
      </c>
      <c r="F21" t="s">
        <v>332</v>
      </c>
    </row>
    <row r="22" spans="1:6" ht="15.75" x14ac:dyDescent="0.25">
      <c r="A22" s="78"/>
      <c r="B22" t="s">
        <v>29</v>
      </c>
      <c r="C22" t="s">
        <v>223</v>
      </c>
      <c r="D22">
        <v>2016</v>
      </c>
      <c r="E22" t="s">
        <v>224</v>
      </c>
      <c r="F22" t="s">
        <v>332</v>
      </c>
    </row>
    <row r="23" spans="1:6" ht="15.75" x14ac:dyDescent="0.25">
      <c r="A23" s="78"/>
      <c r="B23" t="s">
        <v>96</v>
      </c>
      <c r="C23" t="s">
        <v>97</v>
      </c>
      <c r="D23">
        <v>2015</v>
      </c>
      <c r="E23" t="s">
        <v>59</v>
      </c>
      <c r="F23" t="s">
        <v>332</v>
      </c>
    </row>
    <row r="24" spans="1:6" ht="15.75" x14ac:dyDescent="0.25">
      <c r="A24" s="78"/>
      <c r="B24" t="s">
        <v>98</v>
      </c>
      <c r="C24" t="s">
        <v>99</v>
      </c>
      <c r="D24">
        <v>2015</v>
      </c>
      <c r="E24" t="s">
        <v>59</v>
      </c>
      <c r="F24" t="s">
        <v>331</v>
      </c>
    </row>
    <row r="25" spans="1:6" ht="15.75" x14ac:dyDescent="0.25">
      <c r="A25" s="78"/>
      <c r="B25" t="s">
        <v>50</v>
      </c>
      <c r="C25" t="s">
        <v>60</v>
      </c>
      <c r="D25">
        <v>2018</v>
      </c>
      <c r="E25" t="s">
        <v>59</v>
      </c>
      <c r="F25" t="s">
        <v>332</v>
      </c>
    </row>
    <row r="26" spans="1:6" ht="15.75" x14ac:dyDescent="0.25">
      <c r="A26" s="78"/>
      <c r="B26" t="s">
        <v>65</v>
      </c>
      <c r="C26" t="s">
        <v>66</v>
      </c>
      <c r="D26">
        <v>2017</v>
      </c>
      <c r="E26" t="s">
        <v>59</v>
      </c>
      <c r="F26" t="s">
        <v>332</v>
      </c>
    </row>
    <row r="27" spans="1:6" ht="15.75" x14ac:dyDescent="0.25">
      <c r="A27" s="78"/>
      <c r="B27" t="s">
        <v>88</v>
      </c>
      <c r="C27" t="s">
        <v>89</v>
      </c>
      <c r="D27">
        <v>2016</v>
      </c>
      <c r="E27" t="s">
        <v>59</v>
      </c>
      <c r="F27" t="s">
        <v>332</v>
      </c>
    </row>
    <row r="28" spans="1:6" ht="15.75" x14ac:dyDescent="0.25">
      <c r="A28" s="78"/>
      <c r="B28" t="s">
        <v>53</v>
      </c>
      <c r="C28" t="s">
        <v>105</v>
      </c>
      <c r="D28">
        <v>2015</v>
      </c>
      <c r="E28" t="s">
        <v>59</v>
      </c>
      <c r="F28" t="s">
        <v>332</v>
      </c>
    </row>
    <row r="29" spans="1:6" ht="15.75" x14ac:dyDescent="0.25">
      <c r="A29" s="78"/>
      <c r="B29" t="s">
        <v>50</v>
      </c>
      <c r="C29" t="s">
        <v>64</v>
      </c>
      <c r="D29">
        <v>2017</v>
      </c>
      <c r="E29" t="s">
        <v>59</v>
      </c>
      <c r="F29" t="s">
        <v>332</v>
      </c>
    </row>
    <row r="30" spans="1:6" ht="15.75" x14ac:dyDescent="0.25">
      <c r="A30" s="78"/>
      <c r="B30" t="s">
        <v>103</v>
      </c>
      <c r="C30" t="s">
        <v>104</v>
      </c>
      <c r="D30">
        <v>2015</v>
      </c>
      <c r="E30" t="s">
        <v>59</v>
      </c>
      <c r="F30" t="s">
        <v>331</v>
      </c>
    </row>
    <row r="31" spans="1:6" ht="15.75" x14ac:dyDescent="0.25">
      <c r="A31" s="78"/>
      <c r="B31" t="s">
        <v>51</v>
      </c>
      <c r="C31" t="s">
        <v>87</v>
      </c>
      <c r="D31">
        <v>2016</v>
      </c>
      <c r="E31" t="s">
        <v>59</v>
      </c>
      <c r="F31" t="s">
        <v>332</v>
      </c>
    </row>
    <row r="32" spans="1:6" ht="15.75" x14ac:dyDescent="0.25">
      <c r="A32" s="78"/>
      <c r="B32" t="s">
        <v>101</v>
      </c>
      <c r="C32" t="s">
        <v>102</v>
      </c>
      <c r="D32">
        <v>2015</v>
      </c>
      <c r="E32" t="s">
        <v>59</v>
      </c>
      <c r="F32" t="s">
        <v>331</v>
      </c>
    </row>
    <row r="33" spans="1:6" ht="15.75" x14ac:dyDescent="0.25">
      <c r="A33" s="78"/>
      <c r="B33" t="s">
        <v>85</v>
      </c>
      <c r="C33" t="s">
        <v>86</v>
      </c>
      <c r="D33">
        <v>2016</v>
      </c>
      <c r="E33" t="s">
        <v>59</v>
      </c>
      <c r="F33" t="s">
        <v>332</v>
      </c>
    </row>
    <row r="34" spans="1:6" ht="15.75" x14ac:dyDescent="0.25">
      <c r="A34" s="78"/>
      <c r="B34" t="s">
        <v>54</v>
      </c>
      <c r="C34" t="s">
        <v>100</v>
      </c>
      <c r="D34">
        <v>2015</v>
      </c>
      <c r="E34" t="s">
        <v>59</v>
      </c>
      <c r="F34" t="s">
        <v>332</v>
      </c>
    </row>
    <row r="35" spans="1:6" ht="15.75" x14ac:dyDescent="0.25">
      <c r="A35" s="78"/>
      <c r="B35" t="s">
        <v>15</v>
      </c>
      <c r="C35" t="s">
        <v>158</v>
      </c>
      <c r="D35">
        <v>2016</v>
      </c>
      <c r="E35" t="s">
        <v>159</v>
      </c>
      <c r="F35" t="s">
        <v>331</v>
      </c>
    </row>
    <row r="36" spans="1:6" ht="15.75" x14ac:dyDescent="0.25">
      <c r="A36" s="78"/>
      <c r="B36" t="s">
        <v>232</v>
      </c>
      <c r="C36" t="s">
        <v>234</v>
      </c>
      <c r="D36">
        <v>2015</v>
      </c>
      <c r="E36" t="s">
        <v>159</v>
      </c>
      <c r="F36" t="s">
        <v>332</v>
      </c>
    </row>
    <row r="37" spans="1:6" ht="15.75" x14ac:dyDescent="0.25">
      <c r="A37" s="78"/>
      <c r="B37" t="s">
        <v>185</v>
      </c>
      <c r="C37" t="s">
        <v>186</v>
      </c>
      <c r="D37">
        <v>2017</v>
      </c>
      <c r="E37" t="s">
        <v>159</v>
      </c>
      <c r="F37" t="s">
        <v>332</v>
      </c>
    </row>
    <row r="38" spans="1:6" ht="15.75" x14ac:dyDescent="0.25">
      <c r="A38" s="78"/>
      <c r="B38" t="s">
        <v>187</v>
      </c>
      <c r="C38" t="s">
        <v>188</v>
      </c>
      <c r="D38">
        <v>2017</v>
      </c>
      <c r="E38" t="s">
        <v>159</v>
      </c>
      <c r="F38" t="s">
        <v>332</v>
      </c>
    </row>
    <row r="39" spans="1:6" ht="15.75" x14ac:dyDescent="0.25">
      <c r="A39" s="78"/>
      <c r="B39" t="s">
        <v>21</v>
      </c>
      <c r="C39" t="s">
        <v>158</v>
      </c>
      <c r="D39">
        <v>2018</v>
      </c>
      <c r="E39" t="s">
        <v>159</v>
      </c>
      <c r="F39" t="s">
        <v>332</v>
      </c>
    </row>
    <row r="40" spans="1:6" ht="15.75" x14ac:dyDescent="0.25">
      <c r="A40" s="78"/>
      <c r="B40" t="s">
        <v>160</v>
      </c>
      <c r="C40" t="s">
        <v>161</v>
      </c>
      <c r="D40">
        <v>2018</v>
      </c>
      <c r="E40" t="s">
        <v>159</v>
      </c>
      <c r="F40" t="s">
        <v>332</v>
      </c>
    </row>
    <row r="41" spans="1:6" ht="15.75" x14ac:dyDescent="0.25">
      <c r="A41" s="78"/>
      <c r="B41" t="s">
        <v>17</v>
      </c>
      <c r="C41" t="s">
        <v>235</v>
      </c>
      <c r="D41">
        <v>2015</v>
      </c>
      <c r="E41" t="s">
        <v>236</v>
      </c>
      <c r="F41" t="s">
        <v>332</v>
      </c>
    </row>
    <row r="42" spans="1:6" ht="15.75" x14ac:dyDescent="0.25">
      <c r="A42" s="78"/>
      <c r="B42" t="s">
        <v>237</v>
      </c>
      <c r="C42" t="s">
        <v>189</v>
      </c>
      <c r="D42">
        <v>2015</v>
      </c>
      <c r="E42" t="s">
        <v>163</v>
      </c>
      <c r="F42" t="s">
        <v>332</v>
      </c>
    </row>
    <row r="43" spans="1:6" ht="15.75" x14ac:dyDescent="0.25">
      <c r="A43" s="78"/>
      <c r="B43" t="s">
        <v>33</v>
      </c>
      <c r="C43" t="s">
        <v>189</v>
      </c>
      <c r="D43">
        <v>2017</v>
      </c>
      <c r="E43" t="s">
        <v>163</v>
      </c>
      <c r="F43" t="s">
        <v>332</v>
      </c>
    </row>
    <row r="44" spans="1:6" ht="15.75" x14ac:dyDescent="0.25">
      <c r="A44" s="78"/>
      <c r="B44" t="s">
        <v>255</v>
      </c>
      <c r="C44" t="s">
        <v>256</v>
      </c>
      <c r="D44">
        <v>2015</v>
      </c>
      <c r="E44" t="s">
        <v>163</v>
      </c>
      <c r="F44" t="s">
        <v>331</v>
      </c>
    </row>
    <row r="45" spans="1:6" ht="15.75" x14ac:dyDescent="0.25">
      <c r="A45" s="78"/>
      <c r="B45" t="s">
        <v>19</v>
      </c>
      <c r="C45" t="s">
        <v>162</v>
      </c>
      <c r="D45">
        <v>2018</v>
      </c>
      <c r="E45" t="s">
        <v>163</v>
      </c>
      <c r="F45" t="s">
        <v>332</v>
      </c>
    </row>
    <row r="46" spans="1:6" ht="15.75" x14ac:dyDescent="0.25">
      <c r="A46" s="78"/>
      <c r="B46" t="s">
        <v>190</v>
      </c>
      <c r="C46" t="s">
        <v>191</v>
      </c>
      <c r="D46">
        <v>2017</v>
      </c>
      <c r="E46" t="s">
        <v>163</v>
      </c>
      <c r="F46" t="s">
        <v>332</v>
      </c>
    </row>
    <row r="47" spans="1:6" ht="15.75" x14ac:dyDescent="0.25">
      <c r="A47" s="78"/>
      <c r="B47" t="s">
        <v>212</v>
      </c>
      <c r="C47" t="s">
        <v>213</v>
      </c>
      <c r="D47">
        <v>2017</v>
      </c>
      <c r="E47" t="s">
        <v>214</v>
      </c>
      <c r="F47" t="s">
        <v>331</v>
      </c>
    </row>
    <row r="48" spans="1:6" ht="15.75" x14ac:dyDescent="0.25">
      <c r="A48" s="78"/>
      <c r="B48" t="s">
        <v>55</v>
      </c>
      <c r="C48" t="s">
        <v>257</v>
      </c>
      <c r="D48">
        <v>2015</v>
      </c>
      <c r="E48" t="s">
        <v>214</v>
      </c>
      <c r="F48" t="s">
        <v>331</v>
      </c>
    </row>
    <row r="49" spans="1:6" x14ac:dyDescent="0.25">
      <c r="A49" s="79"/>
      <c r="B49" t="s">
        <v>180</v>
      </c>
      <c r="C49" t="s">
        <v>225</v>
      </c>
      <c r="D49">
        <v>2016</v>
      </c>
      <c r="E49" t="s">
        <v>226</v>
      </c>
      <c r="F49" t="s">
        <v>332</v>
      </c>
    </row>
    <row r="50" spans="1:6" ht="15.75" x14ac:dyDescent="0.25">
      <c r="A50" s="78"/>
      <c r="B50" t="s">
        <v>13</v>
      </c>
      <c r="C50" t="s">
        <v>106</v>
      </c>
      <c r="D50">
        <v>2015</v>
      </c>
      <c r="E50" t="s">
        <v>90</v>
      </c>
      <c r="F50" t="s">
        <v>331</v>
      </c>
    </row>
    <row r="51" spans="1:6" ht="15.75" x14ac:dyDescent="0.25">
      <c r="A51" s="78"/>
      <c r="B51" t="s">
        <v>15</v>
      </c>
      <c r="C51" t="s">
        <v>91</v>
      </c>
      <c r="D51">
        <v>2016</v>
      </c>
      <c r="E51" t="s">
        <v>90</v>
      </c>
      <c r="F51" t="s">
        <v>331</v>
      </c>
    </row>
    <row r="52" spans="1:6" ht="15.75" x14ac:dyDescent="0.25">
      <c r="A52" s="78"/>
      <c r="B52" t="s">
        <v>61</v>
      </c>
      <c r="C52" t="s">
        <v>62</v>
      </c>
      <c r="D52">
        <v>2018</v>
      </c>
      <c r="E52" t="s">
        <v>63</v>
      </c>
      <c r="F52" t="s">
        <v>331</v>
      </c>
    </row>
    <row r="53" spans="1:6" ht="15.75" x14ac:dyDescent="0.25">
      <c r="A53" s="78"/>
      <c r="B53" t="s">
        <v>31</v>
      </c>
      <c r="C53" t="s">
        <v>111</v>
      </c>
      <c r="D53">
        <v>2014</v>
      </c>
      <c r="E53" t="s">
        <v>63</v>
      </c>
      <c r="F53" t="s">
        <v>332</v>
      </c>
    </row>
    <row r="54" spans="1:6" ht="15.75" x14ac:dyDescent="0.25">
      <c r="A54" s="78"/>
      <c r="B54" t="s">
        <v>107</v>
      </c>
      <c r="C54" t="s">
        <v>108</v>
      </c>
      <c r="D54">
        <v>2015</v>
      </c>
      <c r="E54" t="s">
        <v>63</v>
      </c>
      <c r="F54" t="s">
        <v>332</v>
      </c>
    </row>
    <row r="55" spans="1:6" ht="15.75" x14ac:dyDescent="0.25">
      <c r="A55" s="78"/>
      <c r="B55" t="s">
        <v>18</v>
      </c>
      <c r="C55" t="s">
        <v>92</v>
      </c>
      <c r="D55">
        <v>2016</v>
      </c>
      <c r="E55" t="s">
        <v>93</v>
      </c>
      <c r="F55" t="s">
        <v>332</v>
      </c>
    </row>
    <row r="56" spans="1:6" ht="15.75" x14ac:dyDescent="0.25">
      <c r="A56" s="78"/>
      <c r="B56" t="s">
        <v>30</v>
      </c>
      <c r="C56" t="s">
        <v>67</v>
      </c>
      <c r="D56">
        <v>2017</v>
      </c>
      <c r="E56" t="s">
        <v>68</v>
      </c>
      <c r="F56" t="s">
        <v>332</v>
      </c>
    </row>
    <row r="57" spans="1:6" ht="15.75" x14ac:dyDescent="0.25">
      <c r="A57" s="78"/>
      <c r="B57" t="s">
        <v>53</v>
      </c>
      <c r="C57" t="s">
        <v>238</v>
      </c>
      <c r="D57">
        <v>2015</v>
      </c>
      <c r="E57" t="s">
        <v>194</v>
      </c>
      <c r="F57" t="s">
        <v>332</v>
      </c>
    </row>
    <row r="58" spans="1:6" ht="15.75" x14ac:dyDescent="0.25">
      <c r="A58" s="78"/>
      <c r="B58" t="s">
        <v>192</v>
      </c>
      <c r="C58" t="s">
        <v>193</v>
      </c>
      <c r="D58">
        <v>2017</v>
      </c>
      <c r="E58" t="s">
        <v>194</v>
      </c>
      <c r="F58" t="s">
        <v>332</v>
      </c>
    </row>
    <row r="59" spans="1:6" ht="15.75" x14ac:dyDescent="0.25">
      <c r="A59" s="78"/>
      <c r="B59" t="s">
        <v>195</v>
      </c>
      <c r="C59" t="s">
        <v>66</v>
      </c>
      <c r="D59">
        <v>2017</v>
      </c>
      <c r="E59" t="s">
        <v>194</v>
      </c>
      <c r="F59" t="s">
        <v>332</v>
      </c>
    </row>
    <row r="60" spans="1:6" ht="15.75" x14ac:dyDescent="0.25">
      <c r="A60" s="78"/>
      <c r="B60" t="s">
        <v>52</v>
      </c>
      <c r="C60" t="s">
        <v>239</v>
      </c>
      <c r="D60">
        <v>2015</v>
      </c>
      <c r="E60" t="s">
        <v>194</v>
      </c>
      <c r="F60" t="s">
        <v>332</v>
      </c>
    </row>
    <row r="61" spans="1:6" ht="15.75" x14ac:dyDescent="0.25">
      <c r="A61" s="78"/>
      <c r="B61" t="s">
        <v>50</v>
      </c>
      <c r="C61" t="s">
        <v>240</v>
      </c>
      <c r="D61">
        <v>2015</v>
      </c>
      <c r="E61" t="s">
        <v>194</v>
      </c>
      <c r="F61" t="s">
        <v>332</v>
      </c>
    </row>
    <row r="62" spans="1:6" ht="15.75" x14ac:dyDescent="0.25">
      <c r="A62" s="78"/>
      <c r="B62" t="s">
        <v>241</v>
      </c>
      <c r="C62" t="s">
        <v>242</v>
      </c>
      <c r="D62">
        <v>2015</v>
      </c>
      <c r="E62" t="s">
        <v>194</v>
      </c>
      <c r="F62" t="s">
        <v>332</v>
      </c>
    </row>
    <row r="63" spans="1:6" ht="15.75" x14ac:dyDescent="0.25">
      <c r="A63" s="78"/>
      <c r="B63" t="s">
        <v>243</v>
      </c>
      <c r="C63" t="s">
        <v>244</v>
      </c>
      <c r="D63">
        <v>2015</v>
      </c>
      <c r="E63" t="s">
        <v>194</v>
      </c>
      <c r="F63" t="s">
        <v>332</v>
      </c>
    </row>
    <row r="64" spans="1:6" ht="15.75" x14ac:dyDescent="0.25">
      <c r="A64" s="78"/>
      <c r="B64" t="s">
        <v>243</v>
      </c>
      <c r="C64" t="s">
        <v>245</v>
      </c>
      <c r="D64">
        <v>2015</v>
      </c>
      <c r="E64" t="s">
        <v>194</v>
      </c>
      <c r="F64" t="s">
        <v>332</v>
      </c>
    </row>
    <row r="65" spans="1:6" ht="15.75" x14ac:dyDescent="0.25">
      <c r="A65" s="78"/>
      <c r="B65" t="s">
        <v>258</v>
      </c>
      <c r="C65" t="s">
        <v>259</v>
      </c>
      <c r="D65">
        <v>2015</v>
      </c>
      <c r="E65" t="s">
        <v>260</v>
      </c>
      <c r="F65" t="s">
        <v>331</v>
      </c>
    </row>
    <row r="66" spans="1:6" ht="15.75" x14ac:dyDescent="0.25">
      <c r="A66" s="78"/>
      <c r="B66" t="s">
        <v>69</v>
      </c>
      <c r="C66" t="s">
        <v>70</v>
      </c>
      <c r="D66">
        <v>2017</v>
      </c>
      <c r="E66" t="s">
        <v>71</v>
      </c>
      <c r="F66" t="s">
        <v>332</v>
      </c>
    </row>
    <row r="67" spans="1:6" ht="15.75" x14ac:dyDescent="0.25">
      <c r="A67" s="78"/>
      <c r="B67" t="s">
        <v>72</v>
      </c>
      <c r="C67" t="s">
        <v>73</v>
      </c>
      <c r="D67">
        <v>2017</v>
      </c>
      <c r="E67" t="s">
        <v>71</v>
      </c>
      <c r="F67" t="s">
        <v>332</v>
      </c>
    </row>
    <row r="68" spans="1:6" ht="15.75" x14ac:dyDescent="0.25">
      <c r="A68" s="78"/>
      <c r="B68" t="s">
        <v>77</v>
      </c>
      <c r="C68" t="s">
        <v>78</v>
      </c>
      <c r="D68">
        <v>2017</v>
      </c>
      <c r="E68" t="s">
        <v>79</v>
      </c>
      <c r="F68" t="s">
        <v>331</v>
      </c>
    </row>
    <row r="69" spans="1:6" ht="15.75" x14ac:dyDescent="0.25">
      <c r="A69" s="78"/>
      <c r="B69" t="s">
        <v>74</v>
      </c>
      <c r="C69" t="s">
        <v>165</v>
      </c>
      <c r="D69">
        <v>2015</v>
      </c>
      <c r="E69" t="s">
        <v>166</v>
      </c>
      <c r="F69" t="s">
        <v>331</v>
      </c>
    </row>
    <row r="70" spans="1:6" ht="15.75" x14ac:dyDescent="0.25">
      <c r="A70" s="78"/>
      <c r="B70" t="s">
        <v>164</v>
      </c>
      <c r="C70" t="s">
        <v>165</v>
      </c>
      <c r="D70">
        <v>2018</v>
      </c>
      <c r="E70" t="s">
        <v>166</v>
      </c>
      <c r="F70" t="s">
        <v>332</v>
      </c>
    </row>
    <row r="71" spans="1:6" ht="15.75" x14ac:dyDescent="0.25">
      <c r="A71" s="78"/>
      <c r="B71" t="s">
        <v>109</v>
      </c>
      <c r="C71" t="s">
        <v>110</v>
      </c>
      <c r="D71">
        <v>2015</v>
      </c>
      <c r="E71" t="s">
        <v>76</v>
      </c>
      <c r="F71" t="s">
        <v>331</v>
      </c>
    </row>
    <row r="72" spans="1:6" ht="15.75" x14ac:dyDescent="0.25">
      <c r="A72" s="78"/>
      <c r="B72" t="s">
        <v>20</v>
      </c>
      <c r="C72" t="s">
        <v>75</v>
      </c>
      <c r="D72">
        <v>2017</v>
      </c>
      <c r="E72" t="s">
        <v>76</v>
      </c>
      <c r="F72" t="s">
        <v>332</v>
      </c>
    </row>
    <row r="73" spans="1:6" ht="15.75" x14ac:dyDescent="0.25">
      <c r="A73" s="78"/>
      <c r="B73" t="s">
        <v>196</v>
      </c>
      <c r="C73" t="s">
        <v>80</v>
      </c>
      <c r="D73">
        <v>2017</v>
      </c>
      <c r="E73" t="s">
        <v>76</v>
      </c>
      <c r="F73" t="s">
        <v>332</v>
      </c>
    </row>
    <row r="74" spans="1:6" ht="15.75" x14ac:dyDescent="0.25">
      <c r="A74" s="78"/>
      <c r="B74" t="s">
        <v>261</v>
      </c>
      <c r="C74" t="s">
        <v>262</v>
      </c>
      <c r="D74">
        <v>2015</v>
      </c>
      <c r="E74" t="s">
        <v>263</v>
      </c>
      <c r="F74" t="s">
        <v>331</v>
      </c>
    </row>
    <row r="75" spans="1:6" ht="15.75" x14ac:dyDescent="0.25">
      <c r="A75" s="78"/>
      <c r="B75" t="s">
        <v>261</v>
      </c>
      <c r="C75" t="s">
        <v>264</v>
      </c>
      <c r="D75">
        <v>2015</v>
      </c>
      <c r="E75" t="s">
        <v>263</v>
      </c>
      <c r="F75" t="s">
        <v>331</v>
      </c>
    </row>
    <row r="76" spans="1:6" ht="15.75" x14ac:dyDescent="0.25">
      <c r="A76" s="78"/>
      <c r="B76" t="s">
        <v>30</v>
      </c>
      <c r="C76" t="s">
        <v>167</v>
      </c>
      <c r="D76">
        <v>2018</v>
      </c>
      <c r="E76" t="s">
        <v>168</v>
      </c>
      <c r="F76" t="s">
        <v>332</v>
      </c>
    </row>
    <row r="77" spans="1:6" ht="15.75" x14ac:dyDescent="0.25">
      <c r="A77" s="78"/>
      <c r="B77" t="s">
        <v>227</v>
      </c>
      <c r="C77" t="s">
        <v>228</v>
      </c>
      <c r="D77">
        <v>2016</v>
      </c>
      <c r="E77" t="s">
        <v>168</v>
      </c>
      <c r="F77" t="s">
        <v>332</v>
      </c>
    </row>
    <row r="78" spans="1:6" ht="15.75" x14ac:dyDescent="0.25">
      <c r="A78" s="78"/>
      <c r="B78" t="s">
        <v>81</v>
      </c>
      <c r="C78" t="s">
        <v>116</v>
      </c>
      <c r="D78">
        <v>2017</v>
      </c>
      <c r="E78" t="s">
        <v>168</v>
      </c>
      <c r="F78" t="s">
        <v>332</v>
      </c>
    </row>
    <row r="79" spans="1:6" ht="15.75" x14ac:dyDescent="0.25">
      <c r="A79" s="78"/>
      <c r="B79" t="s">
        <v>30</v>
      </c>
      <c r="C79" t="s">
        <v>229</v>
      </c>
      <c r="D79">
        <v>2016</v>
      </c>
      <c r="E79" t="s">
        <v>168</v>
      </c>
      <c r="F79" t="s">
        <v>332</v>
      </c>
    </row>
    <row r="80" spans="1:6" ht="15.75" x14ac:dyDescent="0.25">
      <c r="A80" s="78"/>
      <c r="B80" t="s">
        <v>197</v>
      </c>
      <c r="C80" t="s">
        <v>198</v>
      </c>
      <c r="D80">
        <v>2017</v>
      </c>
      <c r="E80" t="s">
        <v>168</v>
      </c>
      <c r="F80" t="s">
        <v>332</v>
      </c>
    </row>
    <row r="81" spans="1:6" ht="15.75" x14ac:dyDescent="0.25">
      <c r="A81" s="78"/>
      <c r="B81" t="s">
        <v>169</v>
      </c>
      <c r="C81" t="s">
        <v>170</v>
      </c>
      <c r="D81">
        <v>2018</v>
      </c>
      <c r="E81" t="s">
        <v>168</v>
      </c>
      <c r="F81" t="s">
        <v>332</v>
      </c>
    </row>
    <row r="82" spans="1:6" ht="15.75" x14ac:dyDescent="0.25">
      <c r="A82" s="78"/>
      <c r="B82" t="s">
        <v>30</v>
      </c>
      <c r="C82" t="s">
        <v>171</v>
      </c>
      <c r="D82">
        <v>2018</v>
      </c>
      <c r="E82" t="s">
        <v>168</v>
      </c>
      <c r="F82" t="s">
        <v>332</v>
      </c>
    </row>
    <row r="83" spans="1:6" ht="15.75" x14ac:dyDescent="0.25">
      <c r="A83" s="78"/>
      <c r="B83" t="s">
        <v>230</v>
      </c>
      <c r="C83" t="s">
        <v>231</v>
      </c>
      <c r="D83">
        <v>2016</v>
      </c>
      <c r="E83" t="s">
        <v>168</v>
      </c>
      <c r="F83" t="s">
        <v>332</v>
      </c>
    </row>
    <row r="84" spans="1:6" ht="15.75" x14ac:dyDescent="0.25">
      <c r="A84" s="78"/>
      <c r="B84" t="s">
        <v>199</v>
      </c>
      <c r="C84" t="s">
        <v>200</v>
      </c>
      <c r="D84">
        <v>2017</v>
      </c>
      <c r="E84" t="s">
        <v>168</v>
      </c>
      <c r="F84" t="s">
        <v>332</v>
      </c>
    </row>
    <row r="85" spans="1:6" ht="15.75" x14ac:dyDescent="0.25">
      <c r="A85" s="78"/>
      <c r="B85" t="s">
        <v>201</v>
      </c>
      <c r="C85" t="s">
        <v>202</v>
      </c>
      <c r="D85">
        <v>2017</v>
      </c>
      <c r="E85" t="s">
        <v>168</v>
      </c>
      <c r="F85" t="s">
        <v>332</v>
      </c>
    </row>
    <row r="86" spans="1:6" ht="15.75" x14ac:dyDescent="0.25">
      <c r="A86" s="78"/>
      <c r="B86" t="s">
        <v>251</v>
      </c>
      <c r="C86" t="s">
        <v>252</v>
      </c>
      <c r="D86">
        <v>2016</v>
      </c>
      <c r="E86" t="s">
        <v>168</v>
      </c>
      <c r="F86" t="s">
        <v>331</v>
      </c>
    </row>
    <row r="87" spans="1:6" ht="15.75" x14ac:dyDescent="0.25">
      <c r="A87" s="78"/>
      <c r="B87" t="s">
        <v>19</v>
      </c>
      <c r="C87" t="s">
        <v>246</v>
      </c>
      <c r="D87">
        <v>2015</v>
      </c>
      <c r="E87" t="s">
        <v>168</v>
      </c>
      <c r="F87" t="s">
        <v>332</v>
      </c>
    </row>
    <row r="88" spans="1:6" ht="15.75" x14ac:dyDescent="0.25">
      <c r="A88" s="78"/>
      <c r="B88" t="s">
        <v>17</v>
      </c>
      <c r="C88" t="s">
        <v>247</v>
      </c>
      <c r="D88">
        <v>2015</v>
      </c>
      <c r="E88" t="s">
        <v>168</v>
      </c>
      <c r="F88" t="s">
        <v>332</v>
      </c>
    </row>
    <row r="89" spans="1:6" ht="15.75" x14ac:dyDescent="0.25">
      <c r="A89" s="78"/>
      <c r="B89" t="s">
        <v>207</v>
      </c>
      <c r="C89" t="s">
        <v>248</v>
      </c>
      <c r="D89">
        <v>2015</v>
      </c>
      <c r="E89" t="s">
        <v>168</v>
      </c>
      <c r="F89" t="s">
        <v>332</v>
      </c>
    </row>
    <row r="90" spans="1:6" ht="15.75" x14ac:dyDescent="0.25">
      <c r="A90" s="78"/>
      <c r="B90" t="s">
        <v>203</v>
      </c>
      <c r="C90" t="s">
        <v>204</v>
      </c>
      <c r="D90">
        <v>2017</v>
      </c>
      <c r="E90" t="s">
        <v>168</v>
      </c>
      <c r="F90" t="s">
        <v>332</v>
      </c>
    </row>
    <row r="91" spans="1:6" ht="15.75" x14ac:dyDescent="0.25">
      <c r="A91" s="78"/>
      <c r="B91" t="s">
        <v>49</v>
      </c>
      <c r="C91" t="s">
        <v>215</v>
      </c>
      <c r="D91">
        <v>2017</v>
      </c>
      <c r="E91" t="s">
        <v>216</v>
      </c>
      <c r="F91" t="s">
        <v>331</v>
      </c>
    </row>
    <row r="92" spans="1:6" ht="15.75" x14ac:dyDescent="0.25">
      <c r="A92" s="78"/>
      <c r="B92" t="s">
        <v>217</v>
      </c>
      <c r="C92" t="s">
        <v>218</v>
      </c>
      <c r="D92">
        <v>2017</v>
      </c>
      <c r="E92" t="s">
        <v>216</v>
      </c>
      <c r="F92" t="s">
        <v>331</v>
      </c>
    </row>
    <row r="93" spans="1:6" ht="15.75" x14ac:dyDescent="0.25">
      <c r="A93" s="78"/>
      <c r="B93" s="82" t="s">
        <v>302</v>
      </c>
      <c r="C93" s="82" t="s">
        <v>232</v>
      </c>
      <c r="D93" s="82">
        <v>2015</v>
      </c>
      <c r="E93" s="82" t="s">
        <v>157</v>
      </c>
      <c r="F93" s="82" t="s">
        <v>332</v>
      </c>
    </row>
    <row r="94" spans="1:6" ht="15.75" x14ac:dyDescent="0.25">
      <c r="A94" s="78"/>
      <c r="B94" s="82" t="s">
        <v>273</v>
      </c>
      <c r="C94" s="82" t="s">
        <v>232</v>
      </c>
      <c r="D94" s="82">
        <v>2017</v>
      </c>
      <c r="E94" s="82" t="s">
        <v>157</v>
      </c>
      <c r="F94" s="82" t="s">
        <v>332</v>
      </c>
    </row>
    <row r="95" spans="1:6" ht="15.75" x14ac:dyDescent="0.25">
      <c r="A95" s="78"/>
      <c r="B95" s="82" t="s">
        <v>326</v>
      </c>
      <c r="C95" s="82" t="s">
        <v>330</v>
      </c>
      <c r="D95" s="82">
        <v>2014</v>
      </c>
      <c r="E95" s="82" t="s">
        <v>157</v>
      </c>
      <c r="F95" s="82" t="s">
        <v>331</v>
      </c>
    </row>
    <row r="96" spans="1:6" ht="15.75" x14ac:dyDescent="0.25">
      <c r="A96" s="78"/>
      <c r="B96" s="82" t="s">
        <v>265</v>
      </c>
      <c r="C96" s="82" t="s">
        <v>220</v>
      </c>
      <c r="D96" s="82">
        <v>2018</v>
      </c>
      <c r="E96" s="82" t="s">
        <v>157</v>
      </c>
      <c r="F96" s="82" t="s">
        <v>332</v>
      </c>
    </row>
    <row r="97" spans="1:6" ht="15.75" x14ac:dyDescent="0.25">
      <c r="A97" s="78"/>
      <c r="B97" s="82" t="s">
        <v>114</v>
      </c>
      <c r="C97" s="82" t="s">
        <v>205</v>
      </c>
      <c r="D97" s="82">
        <v>2015</v>
      </c>
      <c r="E97" s="82" t="s">
        <v>206</v>
      </c>
      <c r="F97" s="82" t="s">
        <v>331</v>
      </c>
    </row>
    <row r="98" spans="1:6" ht="15.75" x14ac:dyDescent="0.25">
      <c r="A98" s="78"/>
      <c r="B98" s="82" t="s">
        <v>129</v>
      </c>
      <c r="C98" s="82" t="s">
        <v>130</v>
      </c>
      <c r="D98" s="82">
        <v>2016</v>
      </c>
      <c r="E98" s="82" t="s">
        <v>131</v>
      </c>
      <c r="F98" s="82" t="s">
        <v>331</v>
      </c>
    </row>
    <row r="99" spans="1:6" ht="15.75" x14ac:dyDescent="0.25">
      <c r="A99" s="78"/>
      <c r="B99" s="82" t="s">
        <v>23</v>
      </c>
      <c r="C99" s="82" t="s">
        <v>116</v>
      </c>
      <c r="D99" s="82">
        <v>2017</v>
      </c>
      <c r="E99" s="82" t="s">
        <v>117</v>
      </c>
      <c r="F99" s="82" t="s">
        <v>331</v>
      </c>
    </row>
    <row r="100" spans="1:6" ht="15.75" x14ac:dyDescent="0.25">
      <c r="A100" s="78"/>
      <c r="B100" s="82" t="s">
        <v>303</v>
      </c>
      <c r="C100" s="82" t="s">
        <v>304</v>
      </c>
      <c r="D100" s="82">
        <v>2015</v>
      </c>
      <c r="E100" s="82" t="s">
        <v>177</v>
      </c>
      <c r="F100" s="82" t="s">
        <v>332</v>
      </c>
    </row>
    <row r="101" spans="1:6" ht="15.75" x14ac:dyDescent="0.25">
      <c r="A101" s="78"/>
      <c r="B101" s="82" t="s">
        <v>28</v>
      </c>
      <c r="C101" s="82" t="s">
        <v>179</v>
      </c>
      <c r="D101" s="82">
        <v>2015</v>
      </c>
      <c r="E101" s="82" t="s">
        <v>177</v>
      </c>
      <c r="F101" s="82" t="s">
        <v>332</v>
      </c>
    </row>
    <row r="102" spans="1:6" ht="15.75" x14ac:dyDescent="0.25">
      <c r="A102" s="78"/>
      <c r="B102" s="82" t="s">
        <v>147</v>
      </c>
      <c r="C102" s="82" t="s">
        <v>293</v>
      </c>
      <c r="D102" s="82">
        <v>2016</v>
      </c>
      <c r="E102" s="82" t="s">
        <v>177</v>
      </c>
      <c r="F102" s="82" t="s">
        <v>332</v>
      </c>
    </row>
    <row r="103" spans="1:6" ht="15.75" x14ac:dyDescent="0.25">
      <c r="A103" s="78"/>
      <c r="B103" s="82" t="s">
        <v>274</v>
      </c>
      <c r="C103" s="82" t="s">
        <v>275</v>
      </c>
      <c r="D103" s="82">
        <v>2017</v>
      </c>
      <c r="E103" s="82" t="s">
        <v>182</v>
      </c>
      <c r="F103" s="82" t="s">
        <v>332</v>
      </c>
    </row>
    <row r="104" spans="1:6" ht="15.75" x14ac:dyDescent="0.25">
      <c r="A104" s="78"/>
      <c r="B104" s="82" t="s">
        <v>48</v>
      </c>
      <c r="C104" s="82" t="s">
        <v>294</v>
      </c>
      <c r="D104" s="82">
        <v>2016</v>
      </c>
      <c r="E104" s="82" t="s">
        <v>182</v>
      </c>
      <c r="F104" s="82" t="s">
        <v>332</v>
      </c>
    </row>
    <row r="105" spans="1:6" x14ac:dyDescent="0.25">
      <c r="A105" s="52"/>
      <c r="B105" s="82" t="s">
        <v>84</v>
      </c>
      <c r="C105" s="82" t="s">
        <v>266</v>
      </c>
      <c r="D105" s="82">
        <v>2018</v>
      </c>
      <c r="E105" s="82" t="s">
        <v>57</v>
      </c>
      <c r="F105" s="82" t="s">
        <v>332</v>
      </c>
    </row>
    <row r="106" spans="1:6" x14ac:dyDescent="0.25">
      <c r="A106" s="52"/>
      <c r="B106" s="82" t="s">
        <v>267</v>
      </c>
      <c r="C106" s="82" t="s">
        <v>223</v>
      </c>
      <c r="D106" s="82">
        <v>2018</v>
      </c>
      <c r="E106" s="82" t="s">
        <v>224</v>
      </c>
      <c r="F106" s="82" t="s">
        <v>332</v>
      </c>
    </row>
    <row r="107" spans="1:6" x14ac:dyDescent="0.25">
      <c r="B107" s="82" t="s">
        <v>112</v>
      </c>
      <c r="C107" s="82" t="s">
        <v>102</v>
      </c>
      <c r="D107" s="82">
        <v>2018</v>
      </c>
      <c r="E107" s="82" t="s">
        <v>59</v>
      </c>
      <c r="F107" s="82" t="s">
        <v>332</v>
      </c>
    </row>
    <row r="108" spans="1:6" x14ac:dyDescent="0.25">
      <c r="B108" s="82" t="s">
        <v>120</v>
      </c>
      <c r="C108" s="82" t="s">
        <v>121</v>
      </c>
      <c r="D108" s="82">
        <v>2017</v>
      </c>
      <c r="E108" s="82" t="s">
        <v>59</v>
      </c>
      <c r="F108" s="82" t="s">
        <v>332</v>
      </c>
    </row>
    <row r="109" spans="1:6" x14ac:dyDescent="0.25">
      <c r="B109" s="82" t="s">
        <v>118</v>
      </c>
      <c r="C109" s="82" t="s">
        <v>119</v>
      </c>
      <c r="D109" s="82">
        <v>2017</v>
      </c>
      <c r="E109" s="82" t="s">
        <v>59</v>
      </c>
      <c r="F109" s="82" t="s">
        <v>332</v>
      </c>
    </row>
    <row r="110" spans="1:6" x14ac:dyDescent="0.25">
      <c r="B110" s="82" t="s">
        <v>135</v>
      </c>
      <c r="C110" s="82" t="s">
        <v>136</v>
      </c>
      <c r="D110" s="82">
        <v>2015</v>
      </c>
      <c r="E110" s="82" t="s">
        <v>59</v>
      </c>
      <c r="F110" s="82" t="s">
        <v>332</v>
      </c>
    </row>
    <row r="111" spans="1:6" x14ac:dyDescent="0.25">
      <c r="B111" s="82" t="s">
        <v>268</v>
      </c>
      <c r="C111" s="82" t="s">
        <v>87</v>
      </c>
      <c r="D111" s="82">
        <v>2018</v>
      </c>
      <c r="E111" s="82" t="s">
        <v>59</v>
      </c>
      <c r="F111" s="82" t="s">
        <v>332</v>
      </c>
    </row>
    <row r="112" spans="1:6" x14ac:dyDescent="0.25">
      <c r="B112" s="82" t="s">
        <v>139</v>
      </c>
      <c r="C112" s="82" t="s">
        <v>140</v>
      </c>
      <c r="D112" s="82">
        <v>2015</v>
      </c>
      <c r="E112" s="82" t="s">
        <v>59</v>
      </c>
      <c r="F112" s="82" t="s">
        <v>332</v>
      </c>
    </row>
    <row r="113" spans="2:6" x14ac:dyDescent="0.25">
      <c r="B113" s="82" t="s">
        <v>118</v>
      </c>
      <c r="C113" s="82" t="s">
        <v>132</v>
      </c>
      <c r="D113" s="82">
        <v>2016</v>
      </c>
      <c r="E113" s="82" t="s">
        <v>59</v>
      </c>
      <c r="F113" s="82" t="s">
        <v>332</v>
      </c>
    </row>
    <row r="114" spans="2:6" x14ac:dyDescent="0.25">
      <c r="B114" s="82" t="s">
        <v>137</v>
      </c>
      <c r="C114" s="82" t="s">
        <v>138</v>
      </c>
      <c r="D114" s="82">
        <v>2015</v>
      </c>
      <c r="E114" s="82" t="s">
        <v>59</v>
      </c>
      <c r="F114" s="82" t="s">
        <v>332</v>
      </c>
    </row>
    <row r="115" spans="2:6" x14ac:dyDescent="0.25">
      <c r="B115" s="82" t="s">
        <v>141</v>
      </c>
      <c r="C115" s="82" t="s">
        <v>121</v>
      </c>
      <c r="D115" s="82">
        <v>2015</v>
      </c>
      <c r="E115" s="82" t="s">
        <v>59</v>
      </c>
      <c r="F115" s="82" t="s">
        <v>332</v>
      </c>
    </row>
    <row r="116" spans="2:6" x14ac:dyDescent="0.25">
      <c r="B116" s="82" t="s">
        <v>38</v>
      </c>
      <c r="C116" s="82" t="s">
        <v>269</v>
      </c>
      <c r="D116" s="82">
        <v>2018</v>
      </c>
      <c r="E116" s="82" t="s">
        <v>159</v>
      </c>
      <c r="F116" s="82" t="s">
        <v>332</v>
      </c>
    </row>
    <row r="117" spans="2:6" x14ac:dyDescent="0.25">
      <c r="B117" s="82" t="s">
        <v>305</v>
      </c>
      <c r="C117" s="82" t="s">
        <v>306</v>
      </c>
      <c r="D117" s="82">
        <v>2015</v>
      </c>
      <c r="E117" s="82" t="s">
        <v>159</v>
      </c>
      <c r="F117" s="82" t="s">
        <v>332</v>
      </c>
    </row>
    <row r="118" spans="2:6" x14ac:dyDescent="0.25">
      <c r="B118" s="82" t="s">
        <v>324</v>
      </c>
      <c r="C118" s="82" t="s">
        <v>325</v>
      </c>
      <c r="D118" s="82">
        <v>2016</v>
      </c>
      <c r="E118" s="82" t="s">
        <v>159</v>
      </c>
      <c r="F118" s="82" t="s">
        <v>331</v>
      </c>
    </row>
    <row r="119" spans="2:6" x14ac:dyDescent="0.25">
      <c r="B119" s="82" t="s">
        <v>307</v>
      </c>
      <c r="C119" s="82" t="s">
        <v>308</v>
      </c>
      <c r="D119" s="82">
        <v>2015</v>
      </c>
      <c r="E119" s="82" t="s">
        <v>159</v>
      </c>
      <c r="F119" s="82" t="s">
        <v>332</v>
      </c>
    </row>
    <row r="120" spans="2:6" x14ac:dyDescent="0.25">
      <c r="B120" s="82" t="s">
        <v>326</v>
      </c>
      <c r="C120" s="82" t="s">
        <v>327</v>
      </c>
      <c r="D120" s="82">
        <v>2015</v>
      </c>
      <c r="E120" s="82" t="s">
        <v>159</v>
      </c>
      <c r="F120" s="82" t="s">
        <v>331</v>
      </c>
    </row>
    <row r="121" spans="2:6" x14ac:dyDescent="0.25">
      <c r="B121" s="82" t="s">
        <v>276</v>
      </c>
      <c r="C121" s="82" t="s">
        <v>277</v>
      </c>
      <c r="D121" s="82">
        <v>2017</v>
      </c>
      <c r="E121" s="82" t="s">
        <v>159</v>
      </c>
      <c r="F121" s="82" t="s">
        <v>332</v>
      </c>
    </row>
    <row r="122" spans="2:6" x14ac:dyDescent="0.25">
      <c r="B122" s="82" t="s">
        <v>309</v>
      </c>
      <c r="C122" s="82" t="s">
        <v>310</v>
      </c>
      <c r="D122" s="82">
        <v>2015</v>
      </c>
      <c r="E122" s="82" t="s">
        <v>236</v>
      </c>
      <c r="F122" s="82" t="s">
        <v>332</v>
      </c>
    </row>
    <row r="123" spans="2:6" x14ac:dyDescent="0.25">
      <c r="B123" s="82" t="s">
        <v>311</v>
      </c>
      <c r="C123" s="82" t="s">
        <v>312</v>
      </c>
      <c r="D123" s="82">
        <v>2015</v>
      </c>
      <c r="E123" s="82" t="s">
        <v>163</v>
      </c>
      <c r="F123" s="82" t="s">
        <v>332</v>
      </c>
    </row>
    <row r="124" spans="2:6" x14ac:dyDescent="0.25">
      <c r="B124" s="82" t="s">
        <v>313</v>
      </c>
      <c r="C124" s="82" t="s">
        <v>314</v>
      </c>
      <c r="D124" s="82">
        <v>2015</v>
      </c>
      <c r="E124" s="82" t="s">
        <v>163</v>
      </c>
      <c r="F124" s="82" t="s">
        <v>332</v>
      </c>
    </row>
    <row r="125" spans="2:6" x14ac:dyDescent="0.25">
      <c r="B125" s="82" t="s">
        <v>288</v>
      </c>
      <c r="C125" s="82" t="s">
        <v>162</v>
      </c>
      <c r="D125" s="82">
        <v>2016</v>
      </c>
      <c r="E125" s="82" t="s">
        <v>163</v>
      </c>
      <c r="F125" s="82" t="s">
        <v>332</v>
      </c>
    </row>
    <row r="126" spans="2:6" x14ac:dyDescent="0.25">
      <c r="B126" s="82" t="s">
        <v>39</v>
      </c>
      <c r="C126" s="82" t="s">
        <v>270</v>
      </c>
      <c r="D126" s="82">
        <v>2018</v>
      </c>
      <c r="E126" s="82" t="s">
        <v>163</v>
      </c>
      <c r="F126" s="82" t="s">
        <v>332</v>
      </c>
    </row>
    <row r="127" spans="2:6" x14ac:dyDescent="0.25">
      <c r="B127" s="82" t="s">
        <v>278</v>
      </c>
      <c r="C127" s="82" t="s">
        <v>279</v>
      </c>
      <c r="D127" s="82">
        <v>2017</v>
      </c>
      <c r="E127" s="82" t="s">
        <v>163</v>
      </c>
      <c r="F127" s="82" t="s">
        <v>332</v>
      </c>
    </row>
    <row r="128" spans="2:6" x14ac:dyDescent="0.25">
      <c r="B128" s="82" t="s">
        <v>48</v>
      </c>
      <c r="C128" s="82" t="s">
        <v>328</v>
      </c>
      <c r="D128" s="82">
        <v>2015</v>
      </c>
      <c r="E128" s="82" t="s">
        <v>214</v>
      </c>
      <c r="F128" s="82" t="s">
        <v>331</v>
      </c>
    </row>
    <row r="129" spans="2:6" x14ac:dyDescent="0.25">
      <c r="B129" s="82" t="s">
        <v>323</v>
      </c>
      <c r="C129" s="82" t="s">
        <v>329</v>
      </c>
      <c r="D129" s="82">
        <v>2015</v>
      </c>
      <c r="E129" s="82" t="s">
        <v>214</v>
      </c>
      <c r="F129" s="82" t="s">
        <v>331</v>
      </c>
    </row>
    <row r="130" spans="2:6" x14ac:dyDescent="0.25">
      <c r="B130" s="82" t="s">
        <v>280</v>
      </c>
      <c r="C130" s="82" t="s">
        <v>40</v>
      </c>
      <c r="D130" s="82">
        <v>2017</v>
      </c>
      <c r="E130" s="82" t="s">
        <v>214</v>
      </c>
      <c r="F130" s="82" t="s">
        <v>332</v>
      </c>
    </row>
    <row r="131" spans="2:6" x14ac:dyDescent="0.25">
      <c r="B131" s="82" t="s">
        <v>315</v>
      </c>
      <c r="C131" s="82" t="s">
        <v>40</v>
      </c>
      <c r="D131" s="82">
        <v>2015</v>
      </c>
      <c r="E131" s="82" t="s">
        <v>214</v>
      </c>
      <c r="F131" s="82" t="s">
        <v>332</v>
      </c>
    </row>
    <row r="132" spans="2:6" x14ac:dyDescent="0.25">
      <c r="B132" s="82" t="s">
        <v>278</v>
      </c>
      <c r="C132" s="82" t="s">
        <v>281</v>
      </c>
      <c r="D132" s="82">
        <v>2017</v>
      </c>
      <c r="E132" s="82" t="s">
        <v>226</v>
      </c>
      <c r="F132" s="82" t="s">
        <v>332</v>
      </c>
    </row>
    <row r="133" spans="2:6" x14ac:dyDescent="0.25">
      <c r="B133" s="82" t="s">
        <v>113</v>
      </c>
      <c r="C133" s="82" t="s">
        <v>316</v>
      </c>
      <c r="D133" s="82">
        <v>2015</v>
      </c>
      <c r="E133" s="82" t="s">
        <v>317</v>
      </c>
      <c r="F133" s="82" t="s">
        <v>332</v>
      </c>
    </row>
    <row r="134" spans="2:6" x14ac:dyDescent="0.25">
      <c r="B134" s="82" t="s">
        <v>318</v>
      </c>
      <c r="C134" s="82" t="s">
        <v>319</v>
      </c>
      <c r="D134" s="82">
        <v>2015</v>
      </c>
      <c r="E134" s="82" t="s">
        <v>317</v>
      </c>
      <c r="F134" s="82" t="s">
        <v>332</v>
      </c>
    </row>
    <row r="135" spans="2:6" x14ac:dyDescent="0.25">
      <c r="B135" s="82" t="s">
        <v>133</v>
      </c>
      <c r="C135" s="82" t="s">
        <v>123</v>
      </c>
      <c r="D135" s="82">
        <v>2016</v>
      </c>
      <c r="E135" s="82" t="s">
        <v>93</v>
      </c>
      <c r="F135" s="82" t="s">
        <v>332</v>
      </c>
    </row>
    <row r="136" spans="2:6" x14ac:dyDescent="0.25">
      <c r="B136" s="82" t="s">
        <v>122</v>
      </c>
      <c r="C136" s="82" t="s">
        <v>123</v>
      </c>
      <c r="D136" s="82">
        <v>2017</v>
      </c>
      <c r="E136" s="82" t="s">
        <v>93</v>
      </c>
      <c r="F136" s="82" t="s">
        <v>332</v>
      </c>
    </row>
    <row r="137" spans="2:6" x14ac:dyDescent="0.25">
      <c r="B137" s="82" t="s">
        <v>114</v>
      </c>
      <c r="C137" s="82" t="s">
        <v>115</v>
      </c>
      <c r="D137" s="82">
        <v>2018</v>
      </c>
      <c r="E137" s="82" t="s">
        <v>93</v>
      </c>
      <c r="F137" s="82" t="s">
        <v>332</v>
      </c>
    </row>
    <row r="138" spans="2:6" x14ac:dyDescent="0.25">
      <c r="B138" s="82" t="s">
        <v>39</v>
      </c>
      <c r="C138" s="82" t="s">
        <v>115</v>
      </c>
      <c r="D138" s="82">
        <v>2017</v>
      </c>
      <c r="E138" s="82" t="s">
        <v>93</v>
      </c>
      <c r="F138" s="82" t="s">
        <v>332</v>
      </c>
    </row>
    <row r="139" spans="2:6" x14ac:dyDescent="0.25">
      <c r="B139" s="82" t="s">
        <v>124</v>
      </c>
      <c r="C139" s="82" t="s">
        <v>125</v>
      </c>
      <c r="D139" s="82">
        <v>2017</v>
      </c>
      <c r="E139" s="82" t="s">
        <v>93</v>
      </c>
      <c r="F139" s="82" t="s">
        <v>331</v>
      </c>
    </row>
    <row r="140" spans="2:6" x14ac:dyDescent="0.25">
      <c r="B140" s="82" t="s">
        <v>320</v>
      </c>
      <c r="C140" s="82" t="s">
        <v>321</v>
      </c>
      <c r="D140" s="82">
        <v>2015</v>
      </c>
      <c r="E140" s="82" t="s">
        <v>194</v>
      </c>
      <c r="F140" s="82" t="s">
        <v>332</v>
      </c>
    </row>
    <row r="141" spans="2:6" x14ac:dyDescent="0.25">
      <c r="B141" s="82" t="s">
        <v>295</v>
      </c>
      <c r="C141" s="82" t="s">
        <v>244</v>
      </c>
      <c r="D141" s="82">
        <v>2016</v>
      </c>
      <c r="E141" s="82" t="s">
        <v>194</v>
      </c>
      <c r="F141" s="82" t="s">
        <v>332</v>
      </c>
    </row>
    <row r="142" spans="2:6" x14ac:dyDescent="0.25">
      <c r="B142" s="82" t="s">
        <v>282</v>
      </c>
      <c r="C142" s="82" t="s">
        <v>283</v>
      </c>
      <c r="D142" s="82">
        <v>2017</v>
      </c>
      <c r="E142" s="82" t="s">
        <v>194</v>
      </c>
      <c r="F142" s="82" t="s">
        <v>332</v>
      </c>
    </row>
    <row r="143" spans="2:6" x14ac:dyDescent="0.25">
      <c r="B143" s="82" t="s">
        <v>118</v>
      </c>
      <c r="C143" s="82" t="s">
        <v>284</v>
      </c>
      <c r="D143" s="82">
        <v>2017</v>
      </c>
      <c r="E143" s="82" t="s">
        <v>194</v>
      </c>
      <c r="F143" s="82" t="s">
        <v>332</v>
      </c>
    </row>
    <row r="144" spans="2:6" x14ac:dyDescent="0.25">
      <c r="B144" s="82" t="s">
        <v>126</v>
      </c>
      <c r="C144" s="82" t="s">
        <v>127</v>
      </c>
      <c r="D144" s="82">
        <v>2017</v>
      </c>
      <c r="E144" s="82" t="s">
        <v>71</v>
      </c>
      <c r="F144" s="82" t="s">
        <v>332</v>
      </c>
    </row>
    <row r="145" spans="2:6" x14ac:dyDescent="0.25">
      <c r="B145" s="82" t="s">
        <v>126</v>
      </c>
      <c r="C145" s="82" t="s">
        <v>134</v>
      </c>
      <c r="D145" s="82">
        <v>2016</v>
      </c>
      <c r="E145" s="82" t="s">
        <v>71</v>
      </c>
      <c r="F145" s="82" t="s">
        <v>332</v>
      </c>
    </row>
    <row r="146" spans="2:6" x14ac:dyDescent="0.25">
      <c r="B146" s="82" t="s">
        <v>48</v>
      </c>
      <c r="C146" s="82" t="s">
        <v>128</v>
      </c>
      <c r="D146" s="82">
        <v>2017</v>
      </c>
      <c r="E146" s="82" t="s">
        <v>71</v>
      </c>
      <c r="F146" s="82" t="s">
        <v>332</v>
      </c>
    </row>
    <row r="147" spans="2:6" x14ac:dyDescent="0.25">
      <c r="B147" s="82" t="s">
        <v>142</v>
      </c>
      <c r="C147" s="82" t="s">
        <v>143</v>
      </c>
      <c r="D147" s="82">
        <v>2015</v>
      </c>
      <c r="E147" s="82" t="s">
        <v>71</v>
      </c>
      <c r="F147" s="82" t="s">
        <v>332</v>
      </c>
    </row>
    <row r="148" spans="2:6" x14ac:dyDescent="0.25">
      <c r="B148" s="82" t="s">
        <v>285</v>
      </c>
      <c r="C148" s="82" t="s">
        <v>80</v>
      </c>
      <c r="D148" s="82">
        <v>2017</v>
      </c>
      <c r="E148" s="82" t="s">
        <v>76</v>
      </c>
      <c r="F148" s="82" t="s">
        <v>332</v>
      </c>
    </row>
    <row r="149" spans="2:6" x14ac:dyDescent="0.25">
      <c r="B149" s="82" t="s">
        <v>38</v>
      </c>
      <c r="C149" s="82" t="s">
        <v>144</v>
      </c>
      <c r="D149" s="82">
        <v>2015</v>
      </c>
      <c r="E149" s="82" t="s">
        <v>76</v>
      </c>
      <c r="F149" s="82" t="s">
        <v>332</v>
      </c>
    </row>
    <row r="150" spans="2:6" x14ac:dyDescent="0.25">
      <c r="B150" s="82" t="s">
        <v>145</v>
      </c>
      <c r="C150" s="82" t="s">
        <v>146</v>
      </c>
      <c r="D150" s="82">
        <v>2015</v>
      </c>
      <c r="E150" s="82" t="s">
        <v>76</v>
      </c>
      <c r="F150" s="82" t="s">
        <v>332</v>
      </c>
    </row>
    <row r="151" spans="2:6" x14ac:dyDescent="0.25">
      <c r="B151" s="82" t="s">
        <v>271</v>
      </c>
      <c r="C151" s="82" t="s">
        <v>272</v>
      </c>
      <c r="D151" s="82">
        <v>2018</v>
      </c>
      <c r="E151" s="82" t="s">
        <v>168</v>
      </c>
      <c r="F151" s="82" t="s">
        <v>332</v>
      </c>
    </row>
    <row r="152" spans="2:6" x14ac:dyDescent="0.25">
      <c r="B152" s="82" t="s">
        <v>47</v>
      </c>
      <c r="C152" s="82" t="s">
        <v>322</v>
      </c>
      <c r="D152" s="82">
        <v>2015</v>
      </c>
      <c r="E152" s="82" t="s">
        <v>168</v>
      </c>
      <c r="F152" s="82" t="s">
        <v>332</v>
      </c>
    </row>
    <row r="153" spans="2:6" x14ac:dyDescent="0.25">
      <c r="B153" s="82" t="s">
        <v>323</v>
      </c>
      <c r="C153" s="82" t="s">
        <v>170</v>
      </c>
      <c r="D153" s="82">
        <v>2015</v>
      </c>
      <c r="E153" s="82" t="s">
        <v>168</v>
      </c>
      <c r="F153" s="82" t="s">
        <v>332</v>
      </c>
    </row>
    <row r="154" spans="2:6" x14ac:dyDescent="0.25">
      <c r="B154" s="82" t="s">
        <v>296</v>
      </c>
      <c r="C154" s="82" t="s">
        <v>297</v>
      </c>
      <c r="D154" s="82">
        <v>2016</v>
      </c>
      <c r="E154" s="82" t="s">
        <v>168</v>
      </c>
      <c r="F154" s="82" t="s">
        <v>332</v>
      </c>
    </row>
    <row r="155" spans="2:6" x14ac:dyDescent="0.25">
      <c r="B155" s="82" t="s">
        <v>286</v>
      </c>
      <c r="C155" s="82" t="s">
        <v>287</v>
      </c>
      <c r="D155" s="82">
        <v>2017</v>
      </c>
      <c r="E155" s="82" t="s">
        <v>168</v>
      </c>
      <c r="F155" s="82" t="s">
        <v>332</v>
      </c>
    </row>
    <row r="156" spans="2:6" x14ac:dyDescent="0.25">
      <c r="B156" s="82" t="s">
        <v>291</v>
      </c>
      <c r="C156" s="82" t="s">
        <v>292</v>
      </c>
      <c r="D156" s="82">
        <v>2017</v>
      </c>
      <c r="E156" s="82" t="s">
        <v>168</v>
      </c>
      <c r="F156" s="82" t="s">
        <v>331</v>
      </c>
    </row>
    <row r="157" spans="2:6" x14ac:dyDescent="0.25">
      <c r="B157" s="82" t="s">
        <v>288</v>
      </c>
      <c r="C157" s="82" t="s">
        <v>289</v>
      </c>
      <c r="D157" s="82">
        <v>2017</v>
      </c>
      <c r="E157" s="82" t="s">
        <v>168</v>
      </c>
      <c r="F157" s="82" t="s">
        <v>332</v>
      </c>
    </row>
    <row r="158" spans="2:6" x14ac:dyDescent="0.25">
      <c r="B158" s="82" t="s">
        <v>267</v>
      </c>
      <c r="C158" s="82" t="s">
        <v>290</v>
      </c>
      <c r="D158" s="82">
        <v>2017</v>
      </c>
      <c r="E158" s="82" t="s">
        <v>168</v>
      </c>
      <c r="F158" s="82" t="s">
        <v>332</v>
      </c>
    </row>
    <row r="159" spans="2:6" x14ac:dyDescent="0.25">
      <c r="B159" s="82" t="s">
        <v>298</v>
      </c>
      <c r="C159" s="82" t="s">
        <v>299</v>
      </c>
      <c r="D159" s="82">
        <v>2016</v>
      </c>
      <c r="E159" s="82" t="s">
        <v>168</v>
      </c>
      <c r="F159" s="82" t="s">
        <v>332</v>
      </c>
    </row>
    <row r="160" spans="2:6" x14ac:dyDescent="0.25">
      <c r="B160" s="82" t="s">
        <v>300</v>
      </c>
      <c r="C160" s="82" t="s">
        <v>301</v>
      </c>
      <c r="D160" s="82">
        <v>2016</v>
      </c>
      <c r="E160" s="82" t="s">
        <v>168</v>
      </c>
      <c r="F160" s="82" t="s">
        <v>332</v>
      </c>
    </row>
  </sheetData>
  <autoFilter ref="A1:F104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6</vt:i4>
      </vt:variant>
    </vt:vector>
  </HeadingPairs>
  <TitlesOfParts>
    <vt:vector size="15" baseType="lpstr">
      <vt:lpstr>DEČKI 1,2 - 2017,2018 Š</vt:lpstr>
      <vt:lpstr>DEČKI 1,2 - 2017,2018 K</vt:lpstr>
      <vt:lpstr>DEKLICE 1,2 - 2017,2018 Š</vt:lpstr>
      <vt:lpstr>DEKLICE 1,2 - 2017,2018 K</vt:lpstr>
      <vt:lpstr>DEČKI 3,4 - 2015,2016 Š</vt:lpstr>
      <vt:lpstr>DEČKI 3,4 - 2015,2016 K</vt:lpstr>
      <vt:lpstr>DEKLICE 3,4 - 2015,2016 Š</vt:lpstr>
      <vt:lpstr>DEKLICE 3,4 - 2015, 2016 K</vt:lpstr>
      <vt:lpstr>SkupajVSI</vt:lpstr>
      <vt:lpstr>'DEČKI 1,2 - 2017,2018 K'!Področje_tiskanja</vt:lpstr>
      <vt:lpstr>'DEČKI 1,2 - 2017,2018 Š'!Področje_tiskanja</vt:lpstr>
      <vt:lpstr>'DEČKI 3,4 - 2015,2016 K'!Področje_tiskanja</vt:lpstr>
      <vt:lpstr>'DEKLICE 1,2 - 2017,2018 K'!Področje_tiskanja</vt:lpstr>
      <vt:lpstr>'DEKLICE 3,4 - 2015, 2016 K'!Področje_tiskanja</vt:lpstr>
      <vt:lpstr>'DEKLICE 3,4 - 2015,2016 Š'!Področje_tiskanja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Biserka</cp:lastModifiedBy>
  <cp:lastPrinted>2025-02-03T15:45:36Z</cp:lastPrinted>
  <dcterms:created xsi:type="dcterms:W3CDTF">2017-02-19T10:05:29Z</dcterms:created>
  <dcterms:modified xsi:type="dcterms:W3CDTF">2025-02-14T10:27:27Z</dcterms:modified>
</cp:coreProperties>
</file>