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serka\Documents\PC  GORENJSKA\ŠŠT SKOKI\Šolsko leto 2023-24\REZULTATI\"/>
    </mc:Choice>
  </mc:AlternateContent>
  <bookViews>
    <workbookView xWindow="0" yWindow="0" windowWidth="24000" windowHeight="9735" tabRatio="909" activeTab="5"/>
  </bookViews>
  <sheets>
    <sheet name="DEKLICE 1 - 2017 Š" sheetId="16" r:id="rId1"/>
    <sheet name="DEKLICE 1 - 2017 K" sheetId="17" r:id="rId2"/>
    <sheet name="DEČKI 1 - 2017 Š" sheetId="2" r:id="rId3"/>
    <sheet name="DEČKI 1 - 2017 K" sheetId="12" r:id="rId4"/>
    <sheet name="DEKLICE 2 - 2016 Š" sheetId="20" r:id="rId5"/>
    <sheet name="DEKLICE 2 - 2016 K" sheetId="21" r:id="rId6"/>
    <sheet name="DEČKI 2 - 2016 Š" sheetId="18" r:id="rId7"/>
    <sheet name="DEČKI 2 - 2016 K" sheetId="19" r:id="rId8"/>
    <sheet name="DEKLICE 3 - 2015 Š" sheetId="22" r:id="rId9"/>
    <sheet name="DEKLICE 3 - 2015 K" sheetId="23" r:id="rId10"/>
    <sheet name="DEČKI 3 - 2015 Š" sheetId="25" r:id="rId11"/>
    <sheet name="DEČKI 3 - 2015 K" sheetId="24" r:id="rId12"/>
    <sheet name="DEKLICE 4 - 2014 Š" sheetId="29" r:id="rId13"/>
    <sheet name="DEKLICE 4 - 2014 K" sheetId="30" r:id="rId14"/>
    <sheet name="DEČKI 4 - 2014 Š" sheetId="26" r:id="rId15"/>
    <sheet name="DEČKI 4 - 2014 K" sheetId="27" r:id="rId16"/>
    <sheet name="Skupaj" sheetId="32" r:id="rId17"/>
    <sheet name="List1" sheetId="33" r:id="rId18"/>
    <sheet name="Šole" sheetId="31" r:id="rId19"/>
  </sheets>
  <definedNames>
    <definedName name="_xlnm._FilterDatabase" localSheetId="3" hidden="1">'DEČKI 1 - 2017 K'!$B$11:$D$13</definedName>
    <definedName name="_xlnm._FilterDatabase" localSheetId="2" hidden="1">'DEČKI 1 - 2017 Š'!$S$9:$S$26</definedName>
    <definedName name="_xlnm._FilterDatabase" localSheetId="7" hidden="1">'DEČKI 2 - 2016 K'!$B$11:$D$14</definedName>
    <definedName name="_xlnm._FilterDatabase" localSheetId="6" hidden="1">'DEČKI 2 - 2016 Š'!$B$11:$D$23</definedName>
    <definedName name="_xlnm._FilterDatabase" localSheetId="11" hidden="1">'DEČKI 3 - 2015 K'!$B$12:$D$15</definedName>
    <definedName name="_xlnm._FilterDatabase" localSheetId="10" hidden="1">'DEČKI 3 - 2015 Š'!$B$13:$D$26</definedName>
    <definedName name="_xlnm._FilterDatabase" localSheetId="15" hidden="1">'DEČKI 4 - 2014 K'!$B$11:$D$15</definedName>
    <definedName name="_xlnm._FilterDatabase" localSheetId="14" hidden="1">'DEČKI 4 - 2014 Š'!$B$12:$D$29</definedName>
    <definedName name="_xlnm._FilterDatabase" localSheetId="1" hidden="1">'DEKLICE 1 - 2017 K'!$B$11:$D$11</definedName>
    <definedName name="_xlnm._FilterDatabase" localSheetId="0" hidden="1">'DEKLICE 1 - 2017 Š'!$A$9:$S$20</definedName>
    <definedName name="_xlnm._FilterDatabase" localSheetId="5" hidden="1">'DEKLICE 2 - 2016 K'!$B$11:$D$12</definedName>
    <definedName name="_xlnm._FilterDatabase" localSheetId="4" hidden="1">'DEKLICE 2 - 2016 Š'!$A$9:$S$22</definedName>
    <definedName name="_xlnm._FilterDatabase" localSheetId="9" hidden="1">'DEKLICE 3 - 2015 K'!$B$13:$D$13</definedName>
    <definedName name="_xlnm._FilterDatabase" localSheetId="8" hidden="1">'DEKLICE 3 - 2015 Š'!$B$11:$D$21</definedName>
    <definedName name="_xlnm._FilterDatabase" localSheetId="13" hidden="1">'DEKLICE 4 - 2014 K'!$B$11:$D$13</definedName>
    <definedName name="_xlnm._FilterDatabase" localSheetId="12" hidden="1">'DEKLICE 4 - 2014 Š'!$B$12:$D$19</definedName>
    <definedName name="_xlnm._FilterDatabase" localSheetId="16" hidden="1">Skupaj!$D$1:$D$150</definedName>
    <definedName name="_xlnm._FilterDatabase" localSheetId="18" hidden="1">Šole!$B$1:$B$29</definedName>
    <definedName name="_xlnm.Print_Area" localSheetId="3">'DEČKI 1 - 2017 K'!$A$1:$T$13</definedName>
    <definedName name="_xlnm.Print_Area" localSheetId="2">'DEČKI 1 - 2017 Š'!$A$1:$T$20</definedName>
    <definedName name="_xlnm.Print_Area" localSheetId="7">'DEČKI 2 - 2016 K'!$A$1:$T$14</definedName>
    <definedName name="_xlnm.Print_Area" localSheetId="6">'DEČKI 2 - 2016 Š'!$A$1:$T$23</definedName>
    <definedName name="_xlnm.Print_Area" localSheetId="11">'DEČKI 3 - 2015 K'!$A$1:$T$15</definedName>
    <definedName name="_xlnm.Print_Area" localSheetId="10">'DEČKI 3 - 2015 Š'!$A$1:$T$26</definedName>
    <definedName name="_xlnm.Print_Area" localSheetId="15">'DEČKI 4 - 2014 K'!$A$1:$T$15</definedName>
    <definedName name="_xlnm.Print_Area" localSheetId="14">'DEČKI 4 - 2014 Š'!$A$1:$T$29</definedName>
    <definedName name="_xlnm.Print_Area" localSheetId="1">'DEKLICE 1 - 2017 K'!$A$1:$T$11</definedName>
    <definedName name="_xlnm.Print_Area" localSheetId="0">'DEKLICE 1 - 2017 Š'!$A$1:$T$13</definedName>
    <definedName name="_xlnm.Print_Area" localSheetId="5">'DEKLICE 2 - 2016 K'!$A$1:$T$12</definedName>
    <definedName name="_xlnm.Print_Area" localSheetId="4">'DEKLICE 2 - 2016 Š'!$A$1:$S$18</definedName>
    <definedName name="_xlnm.Print_Area" localSheetId="9">'DEKLICE 3 - 2015 K'!$A$1:$T$13</definedName>
    <definedName name="_xlnm.Print_Area" localSheetId="8">'DEKLICE 3 - 2015 Š'!$A$1:$T$21</definedName>
    <definedName name="_xlnm.Print_Area" localSheetId="13">'DEKLICE 4 - 2014 K'!$A$1:$T$13</definedName>
    <definedName name="_xlnm.Print_Area" localSheetId="12">'DEKLICE 4 - 2014 Š'!$A$1:$T$19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27" l="1"/>
  <c r="N12" i="27"/>
  <c r="M12" i="27"/>
  <c r="Q12" i="27" s="1"/>
  <c r="O11" i="27"/>
  <c r="N11" i="27"/>
  <c r="M11" i="27"/>
  <c r="O16" i="27"/>
  <c r="N16" i="27"/>
  <c r="M16" i="27"/>
  <c r="O12" i="30"/>
  <c r="N12" i="30"/>
  <c r="M12" i="30"/>
  <c r="Q11" i="27" l="1"/>
  <c r="Q12" i="30"/>
  <c r="R12" i="27"/>
  <c r="R16" i="27"/>
  <c r="R11" i="27"/>
  <c r="P12" i="27"/>
  <c r="S12" i="27" s="1"/>
  <c r="P11" i="27"/>
  <c r="S11" i="27" s="1"/>
  <c r="Q16" i="27"/>
  <c r="P16" i="27"/>
  <c r="P12" i="30"/>
  <c r="R12" i="30"/>
  <c r="M20" i="29"/>
  <c r="N20" i="29"/>
  <c r="O20" i="29"/>
  <c r="M18" i="29"/>
  <c r="N18" i="29"/>
  <c r="O18" i="29"/>
  <c r="M16" i="24"/>
  <c r="N16" i="24"/>
  <c r="O16" i="24"/>
  <c r="Q16" i="24" s="1"/>
  <c r="M19" i="25"/>
  <c r="N19" i="25"/>
  <c r="O19" i="25"/>
  <c r="M16" i="22"/>
  <c r="N16" i="22"/>
  <c r="O16" i="22"/>
  <c r="M20" i="22"/>
  <c r="N20" i="22"/>
  <c r="O20" i="22"/>
  <c r="M18" i="22"/>
  <c r="N18" i="22"/>
  <c r="O18" i="22"/>
  <c r="M22" i="22"/>
  <c r="N22" i="22"/>
  <c r="O22" i="22"/>
  <c r="M11" i="19"/>
  <c r="N11" i="19"/>
  <c r="R11" i="19" s="1"/>
  <c r="O11" i="19"/>
  <c r="M25" i="18"/>
  <c r="N25" i="18"/>
  <c r="O25" i="18"/>
  <c r="L14" i="20"/>
  <c r="M14" i="20"/>
  <c r="N14" i="20"/>
  <c r="L15" i="20"/>
  <c r="M15" i="20"/>
  <c r="N15" i="20"/>
  <c r="L22" i="20"/>
  <c r="M22" i="20"/>
  <c r="N22" i="20"/>
  <c r="L20" i="20"/>
  <c r="M20" i="20"/>
  <c r="N20" i="20"/>
  <c r="M19" i="2"/>
  <c r="N19" i="2"/>
  <c r="O19" i="2"/>
  <c r="M26" i="2"/>
  <c r="N26" i="2"/>
  <c r="O26" i="2"/>
  <c r="M18" i="2"/>
  <c r="N18" i="2"/>
  <c r="O18" i="2"/>
  <c r="M22" i="2"/>
  <c r="N22" i="2"/>
  <c r="O22" i="2"/>
  <c r="M23" i="2"/>
  <c r="N23" i="2"/>
  <c r="O23" i="2"/>
  <c r="M16" i="2"/>
  <c r="N16" i="2"/>
  <c r="O16" i="2"/>
  <c r="M15" i="16"/>
  <c r="N15" i="16"/>
  <c r="O15" i="16"/>
  <c r="M14" i="16"/>
  <c r="N14" i="16"/>
  <c r="O14" i="16"/>
  <c r="M11" i="16"/>
  <c r="N11" i="16"/>
  <c r="O11" i="16"/>
  <c r="M18" i="16"/>
  <c r="N18" i="16"/>
  <c r="O18" i="16"/>
  <c r="M20" i="16"/>
  <c r="N20" i="16"/>
  <c r="O20" i="16"/>
  <c r="M19" i="16"/>
  <c r="N19" i="16"/>
  <c r="O19" i="16"/>
  <c r="M17" i="16"/>
  <c r="N17" i="16"/>
  <c r="O17" i="16"/>
  <c r="M17" i="2"/>
  <c r="N17" i="2"/>
  <c r="O17" i="2"/>
  <c r="M20" i="2"/>
  <c r="N20" i="2"/>
  <c r="O20" i="2"/>
  <c r="M15" i="2"/>
  <c r="N15" i="2"/>
  <c r="O15" i="2"/>
  <c r="M12" i="2"/>
  <c r="N12" i="2"/>
  <c r="O12" i="2"/>
  <c r="M13" i="2"/>
  <c r="N13" i="2"/>
  <c r="O13" i="2"/>
  <c r="M14" i="2"/>
  <c r="N14" i="2"/>
  <c r="O14" i="2"/>
  <c r="M24" i="2"/>
  <c r="N24" i="2"/>
  <c r="O24" i="2"/>
  <c r="M21" i="2"/>
  <c r="N21" i="2"/>
  <c r="O21" i="2"/>
  <c r="M25" i="2"/>
  <c r="N25" i="2"/>
  <c r="O25" i="2"/>
  <c r="M11" i="2"/>
  <c r="N11" i="2"/>
  <c r="O11" i="2"/>
  <c r="P20" i="29" l="1"/>
  <c r="Q19" i="25"/>
  <c r="P16" i="22"/>
  <c r="Q16" i="22"/>
  <c r="P25" i="18"/>
  <c r="Q25" i="18"/>
  <c r="S25" i="18" s="1"/>
  <c r="P14" i="20"/>
  <c r="R24" i="2"/>
  <c r="Q23" i="2"/>
  <c r="Q22" i="2"/>
  <c r="P18" i="2"/>
  <c r="P16" i="24"/>
  <c r="S16" i="24" s="1"/>
  <c r="R18" i="22"/>
  <c r="R22" i="22"/>
  <c r="Q20" i="22"/>
  <c r="S16" i="22"/>
  <c r="S12" i="30"/>
  <c r="O20" i="20"/>
  <c r="P25" i="2"/>
  <c r="Q13" i="2"/>
  <c r="Q16" i="2"/>
  <c r="P19" i="2"/>
  <c r="P23" i="2"/>
  <c r="Q19" i="2"/>
  <c r="R11" i="2"/>
  <c r="R21" i="2"/>
  <c r="P26" i="2"/>
  <c r="P11" i="19"/>
  <c r="Q18" i="29"/>
  <c r="R20" i="29"/>
  <c r="Q17" i="2"/>
  <c r="S16" i="27"/>
  <c r="P13" i="2"/>
  <c r="S13" i="2" s="1"/>
  <c r="R26" i="2"/>
  <c r="R25" i="2"/>
  <c r="Q21" i="2"/>
  <c r="Q24" i="2"/>
  <c r="R20" i="2"/>
  <c r="P20" i="16"/>
  <c r="P15" i="16"/>
  <c r="R16" i="2"/>
  <c r="R23" i="2"/>
  <c r="Q22" i="20"/>
  <c r="P15" i="20"/>
  <c r="Q22" i="22"/>
  <c r="Q18" i="22"/>
  <c r="R18" i="29"/>
  <c r="Q20" i="29"/>
  <c r="S20" i="29" s="1"/>
  <c r="Q11" i="2"/>
  <c r="R19" i="2"/>
  <c r="Q20" i="20"/>
  <c r="Q25" i="2"/>
  <c r="P21" i="2"/>
  <c r="P24" i="2"/>
  <c r="P15" i="2"/>
  <c r="R14" i="16"/>
  <c r="P22" i="2"/>
  <c r="S22" i="2" s="1"/>
  <c r="R18" i="2"/>
  <c r="Q26" i="2"/>
  <c r="P20" i="20"/>
  <c r="O22" i="20"/>
  <c r="O15" i="20"/>
  <c r="Q14" i="20"/>
  <c r="Q11" i="19"/>
  <c r="P22" i="22"/>
  <c r="P18" i="22"/>
  <c r="R20" i="22"/>
  <c r="R19" i="25"/>
  <c r="P18" i="29"/>
  <c r="R16" i="24"/>
  <c r="P19" i="25"/>
  <c r="P20" i="22"/>
  <c r="R16" i="22"/>
  <c r="R25" i="18"/>
  <c r="Q15" i="20"/>
  <c r="O14" i="20"/>
  <c r="R14" i="20" s="1"/>
  <c r="P22" i="20"/>
  <c r="R22" i="2"/>
  <c r="Q18" i="2"/>
  <c r="P16" i="2"/>
  <c r="R19" i="16"/>
  <c r="P14" i="16"/>
  <c r="R20" i="16"/>
  <c r="R17" i="16"/>
  <c r="R11" i="16"/>
  <c r="R18" i="16"/>
  <c r="R15" i="16"/>
  <c r="P17" i="16"/>
  <c r="Q17" i="16"/>
  <c r="P19" i="16"/>
  <c r="Q19" i="16"/>
  <c r="Q20" i="16"/>
  <c r="Q18" i="16"/>
  <c r="P18" i="16"/>
  <c r="Q11" i="16"/>
  <c r="P11" i="16"/>
  <c r="Q14" i="16"/>
  <c r="Q15" i="16"/>
  <c r="S15" i="16" s="1"/>
  <c r="P12" i="2"/>
  <c r="R14" i="2"/>
  <c r="R15" i="2"/>
  <c r="P20" i="2"/>
  <c r="R17" i="2"/>
  <c r="Q14" i="2"/>
  <c r="R12" i="2"/>
  <c r="Q20" i="2"/>
  <c r="P17" i="2"/>
  <c r="R13" i="2"/>
  <c r="Q12" i="2"/>
  <c r="Q15" i="2"/>
  <c r="S15" i="2" s="1"/>
  <c r="P11" i="2"/>
  <c r="P14" i="2"/>
  <c r="M22" i="26"/>
  <c r="N22" i="26"/>
  <c r="O22" i="26"/>
  <c r="O12" i="24"/>
  <c r="N12" i="24"/>
  <c r="M12" i="24"/>
  <c r="M13" i="24"/>
  <c r="N13" i="24"/>
  <c r="O13" i="24"/>
  <c r="M14" i="27"/>
  <c r="N14" i="27"/>
  <c r="O14" i="27"/>
  <c r="M11" i="30"/>
  <c r="N11" i="30"/>
  <c r="O11" i="30"/>
  <c r="M18" i="18"/>
  <c r="N18" i="18"/>
  <c r="O18" i="18"/>
  <c r="M17" i="18"/>
  <c r="N17" i="18"/>
  <c r="O17" i="18"/>
  <c r="M24" i="18"/>
  <c r="N24" i="18"/>
  <c r="O24" i="18"/>
  <c r="M23" i="18"/>
  <c r="N23" i="18"/>
  <c r="O23" i="18"/>
  <c r="M19" i="18"/>
  <c r="N19" i="18"/>
  <c r="O19" i="18"/>
  <c r="O16" i="18"/>
  <c r="N16" i="18"/>
  <c r="M16" i="18"/>
  <c r="O25" i="25"/>
  <c r="N25" i="25"/>
  <c r="M25" i="25"/>
  <c r="M13" i="25"/>
  <c r="N13" i="25"/>
  <c r="O13" i="25"/>
  <c r="M15" i="25"/>
  <c r="N15" i="25"/>
  <c r="O15" i="25"/>
  <c r="M17" i="25"/>
  <c r="N17" i="25"/>
  <c r="O17" i="25"/>
  <c r="M24" i="25"/>
  <c r="N24" i="25"/>
  <c r="O24" i="25"/>
  <c r="O16" i="25"/>
  <c r="N16" i="25"/>
  <c r="M16" i="25"/>
  <c r="O26" i="25"/>
  <c r="N26" i="25"/>
  <c r="M26" i="25"/>
  <c r="O22" i="25"/>
  <c r="N22" i="25"/>
  <c r="M22" i="25"/>
  <c r="O27" i="25"/>
  <c r="N27" i="25"/>
  <c r="M27" i="25"/>
  <c r="M25" i="26"/>
  <c r="N25" i="26"/>
  <c r="O25" i="26"/>
  <c r="M16" i="26"/>
  <c r="N16" i="26"/>
  <c r="O16" i="26"/>
  <c r="M29" i="26"/>
  <c r="N29" i="26"/>
  <c r="O29" i="26"/>
  <c r="M12" i="26"/>
  <c r="N12" i="26"/>
  <c r="O12" i="26"/>
  <c r="M23" i="26"/>
  <c r="N23" i="26"/>
  <c r="O23" i="26"/>
  <c r="M27" i="26"/>
  <c r="N27" i="26"/>
  <c r="O27" i="26"/>
  <c r="M14" i="26"/>
  <c r="N14" i="26"/>
  <c r="O14" i="26"/>
  <c r="M13" i="26"/>
  <c r="N13" i="26"/>
  <c r="O13" i="26"/>
  <c r="M17" i="26"/>
  <c r="N17" i="26"/>
  <c r="O17" i="26"/>
  <c r="O14" i="30"/>
  <c r="N14" i="30"/>
  <c r="M14" i="30"/>
  <c r="O13" i="30"/>
  <c r="N13" i="30"/>
  <c r="M13" i="30"/>
  <c r="O17" i="29"/>
  <c r="N17" i="29"/>
  <c r="M17" i="29"/>
  <c r="O12" i="29"/>
  <c r="N12" i="29"/>
  <c r="M12" i="29"/>
  <c r="O19" i="29"/>
  <c r="N19" i="29"/>
  <c r="M19" i="29"/>
  <c r="O11" i="29"/>
  <c r="N11" i="29"/>
  <c r="M11" i="29"/>
  <c r="O16" i="29"/>
  <c r="N16" i="29"/>
  <c r="M16" i="29"/>
  <c r="O15" i="29"/>
  <c r="N15" i="29"/>
  <c r="M15" i="29"/>
  <c r="O13" i="29"/>
  <c r="N13" i="29"/>
  <c r="M13" i="29"/>
  <c r="O14" i="29"/>
  <c r="N14" i="29"/>
  <c r="M14" i="29"/>
  <c r="O15" i="27"/>
  <c r="N15" i="27"/>
  <c r="M15" i="27"/>
  <c r="O13" i="27"/>
  <c r="N13" i="27"/>
  <c r="M13" i="27"/>
  <c r="O18" i="27"/>
  <c r="N18" i="27"/>
  <c r="M18" i="27"/>
  <c r="O17" i="27"/>
  <c r="N17" i="27"/>
  <c r="M17" i="27"/>
  <c r="O18" i="26"/>
  <c r="N18" i="26"/>
  <c r="M18" i="26"/>
  <c r="O28" i="26"/>
  <c r="N28" i="26"/>
  <c r="M28" i="26"/>
  <c r="O26" i="26"/>
  <c r="N26" i="26"/>
  <c r="M26" i="26"/>
  <c r="O15" i="26"/>
  <c r="N15" i="26"/>
  <c r="M15" i="26"/>
  <c r="O20" i="26"/>
  <c r="N20" i="26"/>
  <c r="M20" i="26"/>
  <c r="O11" i="26"/>
  <c r="N11" i="26"/>
  <c r="M11" i="26"/>
  <c r="O19" i="26"/>
  <c r="N19" i="26"/>
  <c r="M19" i="26"/>
  <c r="O24" i="26"/>
  <c r="N24" i="26"/>
  <c r="M24" i="26"/>
  <c r="O21" i="26"/>
  <c r="N21" i="26"/>
  <c r="M21" i="26"/>
  <c r="O14" i="25"/>
  <c r="N14" i="25"/>
  <c r="M14" i="25"/>
  <c r="O20" i="25"/>
  <c r="N20" i="25"/>
  <c r="M20" i="25"/>
  <c r="O18" i="25"/>
  <c r="N18" i="25"/>
  <c r="M18" i="25"/>
  <c r="O11" i="25"/>
  <c r="N11" i="25"/>
  <c r="M11" i="25"/>
  <c r="O28" i="25"/>
  <c r="N28" i="25"/>
  <c r="M28" i="25"/>
  <c r="O23" i="25"/>
  <c r="N23" i="25"/>
  <c r="M23" i="25"/>
  <c r="O21" i="25"/>
  <c r="N21" i="25"/>
  <c r="M21" i="25"/>
  <c r="O12" i="25"/>
  <c r="N12" i="25"/>
  <c r="M12" i="25"/>
  <c r="O14" i="24"/>
  <c r="N14" i="24"/>
  <c r="M14" i="24"/>
  <c r="O11" i="24"/>
  <c r="N11" i="24"/>
  <c r="M11" i="24"/>
  <c r="O15" i="24"/>
  <c r="N15" i="24"/>
  <c r="M15" i="24"/>
  <c r="O11" i="23"/>
  <c r="N11" i="23"/>
  <c r="M11" i="23"/>
  <c r="O13" i="23"/>
  <c r="N13" i="23"/>
  <c r="M13" i="23"/>
  <c r="O12" i="23"/>
  <c r="N12" i="23"/>
  <c r="M12" i="23"/>
  <c r="O15" i="22"/>
  <c r="N15" i="22"/>
  <c r="M15" i="22"/>
  <c r="O23" i="22"/>
  <c r="N23" i="22"/>
  <c r="M23" i="22"/>
  <c r="O21" i="22"/>
  <c r="N21" i="22"/>
  <c r="M21" i="22"/>
  <c r="O11" i="22"/>
  <c r="N11" i="22"/>
  <c r="M11" i="22"/>
  <c r="O13" i="22"/>
  <c r="N13" i="22"/>
  <c r="M13" i="22"/>
  <c r="O12" i="22"/>
  <c r="N12" i="22"/>
  <c r="M12" i="22"/>
  <c r="O14" i="22"/>
  <c r="N14" i="22"/>
  <c r="M14" i="22"/>
  <c r="O24" i="22"/>
  <c r="N24" i="22"/>
  <c r="M24" i="22"/>
  <c r="O25" i="22"/>
  <c r="N25" i="22"/>
  <c r="M25" i="22"/>
  <c r="O19" i="22"/>
  <c r="N19" i="22"/>
  <c r="M19" i="22"/>
  <c r="O17" i="22"/>
  <c r="N17" i="22"/>
  <c r="M17" i="22"/>
  <c r="O12" i="21"/>
  <c r="N12" i="21"/>
  <c r="M12" i="21"/>
  <c r="O11" i="21"/>
  <c r="N11" i="21"/>
  <c r="M11" i="21"/>
  <c r="N12" i="20"/>
  <c r="M12" i="20"/>
  <c r="L12" i="20"/>
  <c r="N11" i="20"/>
  <c r="M11" i="20"/>
  <c r="L11" i="20"/>
  <c r="N21" i="20"/>
  <c r="M21" i="20"/>
  <c r="L21" i="20"/>
  <c r="N17" i="20"/>
  <c r="M17" i="20"/>
  <c r="L17" i="20"/>
  <c r="N16" i="20"/>
  <c r="M16" i="20"/>
  <c r="L16" i="20"/>
  <c r="N13" i="20"/>
  <c r="M13" i="20"/>
  <c r="L13" i="20"/>
  <c r="N19" i="20"/>
  <c r="M19" i="20"/>
  <c r="L19" i="20"/>
  <c r="N18" i="20"/>
  <c r="M18" i="20"/>
  <c r="L18" i="20"/>
  <c r="O15" i="19"/>
  <c r="N15" i="19"/>
  <c r="M15" i="19"/>
  <c r="O13" i="19"/>
  <c r="N13" i="19"/>
  <c r="M13" i="19"/>
  <c r="O12" i="19"/>
  <c r="N12" i="19"/>
  <c r="M12" i="19"/>
  <c r="O14" i="19"/>
  <c r="N14" i="19"/>
  <c r="M14" i="19"/>
  <c r="O21" i="18"/>
  <c r="N21" i="18"/>
  <c r="M21" i="18"/>
  <c r="O11" i="18"/>
  <c r="N11" i="18"/>
  <c r="M11" i="18"/>
  <c r="O20" i="18"/>
  <c r="N20" i="18"/>
  <c r="M20" i="18"/>
  <c r="O12" i="18"/>
  <c r="N12" i="18"/>
  <c r="M12" i="18"/>
  <c r="O22" i="18"/>
  <c r="N22" i="18"/>
  <c r="M22" i="18"/>
  <c r="O14" i="18"/>
  <c r="N14" i="18"/>
  <c r="M14" i="18"/>
  <c r="O13" i="18"/>
  <c r="N13" i="18"/>
  <c r="M13" i="18"/>
  <c r="O15" i="18"/>
  <c r="N15" i="18"/>
  <c r="M15" i="18"/>
  <c r="O11" i="17"/>
  <c r="N11" i="17"/>
  <c r="M11" i="17"/>
  <c r="O13" i="16"/>
  <c r="N13" i="16"/>
  <c r="M13" i="16"/>
  <c r="O16" i="16"/>
  <c r="N16" i="16"/>
  <c r="M16" i="16"/>
  <c r="O12" i="16"/>
  <c r="N12" i="16"/>
  <c r="M12" i="16"/>
  <c r="O12" i="12"/>
  <c r="N12" i="12"/>
  <c r="M12" i="12"/>
  <c r="O11" i="12"/>
  <c r="N11" i="12"/>
  <c r="M11" i="12"/>
  <c r="O13" i="12"/>
  <c r="N13" i="12"/>
  <c r="M13" i="12"/>
  <c r="S19" i="25" l="1"/>
  <c r="S18" i="22"/>
  <c r="S23" i="2"/>
  <c r="S26" i="2"/>
  <c r="S18" i="2"/>
  <c r="S17" i="2"/>
  <c r="S20" i="22"/>
  <c r="S11" i="19"/>
  <c r="R22" i="20"/>
  <c r="S11" i="2"/>
  <c r="S18" i="16"/>
  <c r="R20" i="20"/>
  <c r="S25" i="2"/>
  <c r="S12" i="2"/>
  <c r="S14" i="16"/>
  <c r="S16" i="2"/>
  <c r="R15" i="20"/>
  <c r="S24" i="2"/>
  <c r="S20" i="16"/>
  <c r="Q13" i="18"/>
  <c r="R20" i="18"/>
  <c r="Q14" i="30"/>
  <c r="P12" i="24"/>
  <c r="S18" i="29"/>
  <c r="S22" i="22"/>
  <c r="S21" i="2"/>
  <c r="S19" i="2"/>
  <c r="Q15" i="18"/>
  <c r="R13" i="23"/>
  <c r="R16" i="18"/>
  <c r="Q18" i="18"/>
  <c r="P11" i="30"/>
  <c r="R12" i="12"/>
  <c r="P15" i="19"/>
  <c r="Q12" i="20"/>
  <c r="R11" i="17"/>
  <c r="R12" i="19"/>
  <c r="Q11" i="12"/>
  <c r="R14" i="18"/>
  <c r="Q13" i="29"/>
  <c r="R14" i="24"/>
  <c r="Q12" i="24"/>
  <c r="Q13" i="23"/>
  <c r="R11" i="23"/>
  <c r="R13" i="19"/>
  <c r="Q12" i="19"/>
  <c r="Q16" i="20"/>
  <c r="Q11" i="20"/>
  <c r="S19" i="16"/>
  <c r="S11" i="16"/>
  <c r="S17" i="16"/>
  <c r="S14" i="2"/>
  <c r="S20" i="2"/>
  <c r="P22" i="26"/>
  <c r="Q22" i="26"/>
  <c r="R22" i="26"/>
  <c r="R12" i="24"/>
  <c r="R13" i="24"/>
  <c r="P13" i="24"/>
  <c r="Q13" i="24"/>
  <c r="R15" i="18"/>
  <c r="P23" i="18"/>
  <c r="R25" i="25"/>
  <c r="P17" i="18"/>
  <c r="R24" i="18"/>
  <c r="Q14" i="27"/>
  <c r="P14" i="27"/>
  <c r="P18" i="18"/>
  <c r="R18" i="18"/>
  <c r="P19" i="18"/>
  <c r="P13" i="16"/>
  <c r="P19" i="20"/>
  <c r="R12" i="21"/>
  <c r="Q24" i="22"/>
  <c r="R21" i="22"/>
  <c r="Q12" i="23"/>
  <c r="R11" i="24"/>
  <c r="R14" i="29"/>
  <c r="R13" i="30"/>
  <c r="Q27" i="25"/>
  <c r="Q15" i="25"/>
  <c r="P24" i="18"/>
  <c r="Q17" i="18"/>
  <c r="Q24" i="18"/>
  <c r="Q11" i="30"/>
  <c r="R21" i="18"/>
  <c r="Q17" i="20"/>
  <c r="P11" i="21"/>
  <c r="R14" i="22"/>
  <c r="R13" i="22"/>
  <c r="R20" i="26"/>
  <c r="Q17" i="29"/>
  <c r="Q13" i="25"/>
  <c r="Q23" i="18"/>
  <c r="S23" i="18" s="1"/>
  <c r="P29" i="26"/>
  <c r="P17" i="26"/>
  <c r="P14" i="26"/>
  <c r="P23" i="26"/>
  <c r="P25" i="26"/>
  <c r="P12" i="26"/>
  <c r="R13" i="27"/>
  <c r="R14" i="27"/>
  <c r="R11" i="30"/>
  <c r="R14" i="30"/>
  <c r="P13" i="25"/>
  <c r="P15" i="25"/>
  <c r="R16" i="25"/>
  <c r="R27" i="25"/>
  <c r="R24" i="25"/>
  <c r="Q21" i="25"/>
  <c r="R23" i="18"/>
  <c r="R17" i="18"/>
  <c r="R19" i="18"/>
  <c r="Q19" i="18"/>
  <c r="P14" i="18"/>
  <c r="Q12" i="18"/>
  <c r="R11" i="12"/>
  <c r="P13" i="12"/>
  <c r="P12" i="12"/>
  <c r="Q12" i="16"/>
  <c r="R16" i="16"/>
  <c r="P16" i="18"/>
  <c r="Q16" i="18"/>
  <c r="R15" i="19"/>
  <c r="P25" i="25"/>
  <c r="Q25" i="25"/>
  <c r="Q15" i="24"/>
  <c r="R15" i="29"/>
  <c r="R12" i="29"/>
  <c r="R23" i="22"/>
  <c r="Q15" i="22"/>
  <c r="Q17" i="22"/>
  <c r="Q14" i="22"/>
  <c r="Q19" i="22"/>
  <c r="R18" i="27"/>
  <c r="R16" i="29"/>
  <c r="R17" i="29"/>
  <c r="P14" i="30"/>
  <c r="S14" i="30" s="1"/>
  <c r="P16" i="29"/>
  <c r="Q16" i="29"/>
  <c r="P12" i="29"/>
  <c r="Q12" i="29"/>
  <c r="Q11" i="29"/>
  <c r="P13" i="29"/>
  <c r="R13" i="29"/>
  <c r="R11" i="29"/>
  <c r="P17" i="29"/>
  <c r="R19" i="29"/>
  <c r="P17" i="27"/>
  <c r="P15" i="27"/>
  <c r="P13" i="27"/>
  <c r="Q13" i="27"/>
  <c r="P13" i="26"/>
  <c r="P27" i="26"/>
  <c r="P16" i="26"/>
  <c r="R29" i="26"/>
  <c r="Q29" i="26"/>
  <c r="Q12" i="26"/>
  <c r="Q21" i="22"/>
  <c r="R15" i="22"/>
  <c r="P15" i="22"/>
  <c r="Q13" i="22"/>
  <c r="R24" i="22"/>
  <c r="P13" i="22"/>
  <c r="P19" i="22"/>
  <c r="P14" i="22"/>
  <c r="R11" i="22"/>
  <c r="P24" i="22"/>
  <c r="R12" i="22"/>
  <c r="R19" i="22"/>
  <c r="R25" i="22"/>
  <c r="P21" i="22"/>
  <c r="P14" i="24"/>
  <c r="Q14" i="24"/>
  <c r="R15" i="25"/>
  <c r="R23" i="25"/>
  <c r="Q18" i="20"/>
  <c r="O16" i="20"/>
  <c r="P16" i="20"/>
  <c r="O19" i="20"/>
  <c r="Q19" i="20"/>
  <c r="O13" i="20"/>
  <c r="P21" i="20"/>
  <c r="R14" i="19"/>
  <c r="P12" i="19"/>
  <c r="Q15" i="19"/>
  <c r="S15" i="19" s="1"/>
  <c r="Q20" i="18"/>
  <c r="P15" i="18"/>
  <c r="S15" i="18" s="1"/>
  <c r="Q14" i="18"/>
  <c r="Q13" i="16"/>
  <c r="P12" i="16"/>
  <c r="R13" i="16"/>
  <c r="R12" i="16"/>
  <c r="P16" i="16"/>
  <c r="Q16" i="16"/>
  <c r="R22" i="18"/>
  <c r="P21" i="18"/>
  <c r="Q21" i="18"/>
  <c r="R12" i="18"/>
  <c r="R11" i="18"/>
  <c r="P24" i="25"/>
  <c r="P17" i="25"/>
  <c r="R26" i="25"/>
  <c r="R12" i="25"/>
  <c r="P28" i="25"/>
  <c r="R17" i="25"/>
  <c r="Q17" i="25"/>
  <c r="R13" i="25"/>
  <c r="Q24" i="25"/>
  <c r="R22" i="25"/>
  <c r="P11" i="25"/>
  <c r="R18" i="25"/>
  <c r="R20" i="25"/>
  <c r="P27" i="25"/>
  <c r="Q23" i="25"/>
  <c r="P18" i="25"/>
  <c r="P26" i="25"/>
  <c r="P23" i="25"/>
  <c r="Q26" i="25"/>
  <c r="R21" i="25"/>
  <c r="P14" i="25"/>
  <c r="Q28" i="25"/>
  <c r="P22" i="25"/>
  <c r="R28" i="25"/>
  <c r="Q22" i="25"/>
  <c r="Q14" i="25"/>
  <c r="P16" i="25"/>
  <c r="R11" i="25"/>
  <c r="R14" i="25"/>
  <c r="Q16" i="25"/>
  <c r="R13" i="26"/>
  <c r="R27" i="26"/>
  <c r="R16" i="26"/>
  <c r="P11" i="26"/>
  <c r="Q13" i="26"/>
  <c r="Q27" i="26"/>
  <c r="Q16" i="26"/>
  <c r="R17" i="26"/>
  <c r="R14" i="26"/>
  <c r="R23" i="26"/>
  <c r="R25" i="26"/>
  <c r="Q17" i="26"/>
  <c r="Q14" i="26"/>
  <c r="Q23" i="26"/>
  <c r="Q25" i="26"/>
  <c r="R12" i="26"/>
  <c r="Q24" i="26"/>
  <c r="R19" i="26"/>
  <c r="R11" i="26"/>
  <c r="R18" i="26"/>
  <c r="Q11" i="26"/>
  <c r="P28" i="26"/>
  <c r="Q28" i="26"/>
  <c r="P15" i="26"/>
  <c r="R28" i="26"/>
  <c r="R24" i="26"/>
  <c r="Q21" i="26"/>
  <c r="R26" i="26"/>
  <c r="P13" i="30"/>
  <c r="Q13" i="30"/>
  <c r="P19" i="29"/>
  <c r="P14" i="29"/>
  <c r="Q19" i="29"/>
  <c r="Q14" i="29"/>
  <c r="P15" i="29"/>
  <c r="Q15" i="29"/>
  <c r="P11" i="29"/>
  <c r="Q17" i="27"/>
  <c r="R15" i="27"/>
  <c r="R17" i="27"/>
  <c r="P18" i="27"/>
  <c r="Q15" i="27"/>
  <c r="Q18" i="27"/>
  <c r="P21" i="26"/>
  <c r="Q15" i="26"/>
  <c r="P26" i="26"/>
  <c r="R15" i="26"/>
  <c r="R21" i="26"/>
  <c r="P19" i="26"/>
  <c r="Q26" i="26"/>
  <c r="Q19" i="26"/>
  <c r="P18" i="26"/>
  <c r="P20" i="26"/>
  <c r="Q18" i="26"/>
  <c r="Q20" i="26"/>
  <c r="P24" i="26"/>
  <c r="Q12" i="25"/>
  <c r="P12" i="25"/>
  <c r="P20" i="25"/>
  <c r="Q20" i="25"/>
  <c r="Q11" i="25"/>
  <c r="P21" i="25"/>
  <c r="Q18" i="25"/>
  <c r="P15" i="24"/>
  <c r="R15" i="24"/>
  <c r="P11" i="24"/>
  <c r="Q11" i="24"/>
  <c r="P12" i="23"/>
  <c r="R12" i="23"/>
  <c r="P11" i="23"/>
  <c r="Q11" i="23"/>
  <c r="P13" i="23"/>
  <c r="P12" i="22"/>
  <c r="P17" i="22"/>
  <c r="P11" i="22"/>
  <c r="R17" i="22"/>
  <c r="P25" i="22"/>
  <c r="Q11" i="22"/>
  <c r="Q25" i="22"/>
  <c r="P23" i="22"/>
  <c r="Q12" i="22"/>
  <c r="Q23" i="22"/>
  <c r="Q11" i="21"/>
  <c r="R11" i="21"/>
  <c r="P12" i="21"/>
  <c r="Q12" i="21"/>
  <c r="O18" i="20"/>
  <c r="P18" i="20"/>
  <c r="O21" i="20"/>
  <c r="Q21" i="20"/>
  <c r="P13" i="20"/>
  <c r="Q13" i="20"/>
  <c r="O17" i="20"/>
  <c r="P17" i="20"/>
  <c r="O12" i="20"/>
  <c r="O11" i="20"/>
  <c r="P12" i="20"/>
  <c r="P11" i="20"/>
  <c r="Q14" i="19"/>
  <c r="P14" i="19"/>
  <c r="P13" i="19"/>
  <c r="Q13" i="19"/>
  <c r="P11" i="18"/>
  <c r="P12" i="18"/>
  <c r="P13" i="18"/>
  <c r="Q11" i="18"/>
  <c r="R13" i="18"/>
  <c r="P22" i="18"/>
  <c r="Q22" i="18"/>
  <c r="P20" i="18"/>
  <c r="P11" i="17"/>
  <c r="Q11" i="17"/>
  <c r="Q13" i="12"/>
  <c r="R13" i="12"/>
  <c r="Q12" i="12"/>
  <c r="P11" i="12"/>
  <c r="S11" i="12" s="1"/>
  <c r="S11" i="30" l="1"/>
  <c r="S13" i="18"/>
  <c r="S13" i="29"/>
  <c r="S12" i="24"/>
  <c r="S12" i="23"/>
  <c r="S12" i="19"/>
  <c r="S19" i="22"/>
  <c r="S21" i="25"/>
  <c r="S22" i="26"/>
  <c r="S13" i="23"/>
  <c r="S13" i="16"/>
  <c r="S15" i="22"/>
  <c r="S18" i="18"/>
  <c r="S13" i="24"/>
  <c r="S13" i="12"/>
  <c r="S17" i="26"/>
  <c r="S23" i="26"/>
  <c r="S25" i="26"/>
  <c r="S11" i="26"/>
  <c r="S29" i="26"/>
  <c r="S15" i="25"/>
  <c r="S27" i="25"/>
  <c r="S17" i="18"/>
  <c r="S11" i="25"/>
  <c r="S17" i="29"/>
  <c r="R13" i="20"/>
  <c r="R19" i="20"/>
  <c r="S14" i="27"/>
  <c r="S18" i="25"/>
  <c r="S24" i="22"/>
  <c r="S14" i="19"/>
  <c r="S14" i="18"/>
  <c r="S15" i="24"/>
  <c r="S12" i="25"/>
  <c r="S13" i="25"/>
  <c r="S21" i="22"/>
  <c r="S12" i="18"/>
  <c r="S12" i="16"/>
  <c r="S12" i="26"/>
  <c r="S17" i="22"/>
  <c r="S19" i="18"/>
  <c r="S11" i="21"/>
  <c r="S24" i="18"/>
  <c r="S14" i="26"/>
  <c r="S24" i="25"/>
  <c r="S17" i="25"/>
  <c r="S23" i="25"/>
  <c r="S20" i="18"/>
  <c r="S12" i="12"/>
  <c r="S16" i="18"/>
  <c r="S25" i="25"/>
  <c r="S14" i="22"/>
  <c r="S15" i="27"/>
  <c r="S12" i="29"/>
  <c r="S16" i="29"/>
  <c r="S11" i="29"/>
  <c r="S13" i="27"/>
  <c r="S17" i="27"/>
  <c r="S16" i="26"/>
  <c r="S27" i="26"/>
  <c r="S13" i="26"/>
  <c r="S13" i="22"/>
  <c r="S14" i="24"/>
  <c r="R21" i="20"/>
  <c r="R16" i="20"/>
  <c r="R17" i="20"/>
  <c r="S16" i="16"/>
  <c r="S21" i="18"/>
  <c r="S28" i="25"/>
  <c r="S14" i="25"/>
  <c r="S16" i="25"/>
  <c r="S26" i="25"/>
  <c r="S22" i="25"/>
  <c r="S24" i="26"/>
  <c r="S21" i="26"/>
  <c r="S15" i="26"/>
  <c r="S28" i="26"/>
  <c r="S18" i="26"/>
  <c r="S13" i="30"/>
  <c r="S15" i="29"/>
  <c r="S14" i="29"/>
  <c r="S19" i="29"/>
  <c r="S18" i="27"/>
  <c r="S26" i="26"/>
  <c r="S19" i="26"/>
  <c r="S20" i="26"/>
  <c r="S20" i="25"/>
  <c r="S11" i="24"/>
  <c r="S11" i="23"/>
  <c r="S23" i="22"/>
  <c r="S25" i="22"/>
  <c r="S11" i="22"/>
  <c r="S12" i="22"/>
  <c r="S12" i="21"/>
  <c r="R11" i="20"/>
  <c r="R12" i="20"/>
  <c r="R18" i="20"/>
  <c r="S13" i="19"/>
  <c r="S22" i="18"/>
  <c r="S11" i="18"/>
  <c r="S11" i="17"/>
</calcChain>
</file>

<file path=xl/sharedStrings.xml><?xml version="1.0" encoding="utf-8"?>
<sst xmlns="http://schemas.openxmlformats.org/spreadsheetml/2006/main" count="1587" uniqueCount="329">
  <si>
    <t>š</t>
  </si>
  <si>
    <t>raz</t>
  </si>
  <si>
    <t>Točke skupaj</t>
  </si>
  <si>
    <t>Skupaj točk</t>
  </si>
  <si>
    <t>Mesto</t>
  </si>
  <si>
    <t>Dolžina skoka</t>
  </si>
  <si>
    <t>Odbitki za doskok</t>
  </si>
  <si>
    <t>Vrednost dolžine skoka:</t>
  </si>
  <si>
    <t>Ob podrsu se dolžina skoka zmanjaša za 3 točke</t>
  </si>
  <si>
    <t>Ob padcu se dolžina skoka zmanjaša za 6 točk</t>
  </si>
  <si>
    <t>V skupni seštevek se upoštevata točkovno najboljša dva skoka</t>
  </si>
  <si>
    <t>V primeru delitve točk, se v točkovanju upošteva tretji skok</t>
  </si>
  <si>
    <t>1 meter = 6 točk</t>
  </si>
  <si>
    <t>Maša</t>
  </si>
  <si>
    <t>Adam</t>
  </si>
  <si>
    <t>Žan</t>
  </si>
  <si>
    <t>Cene</t>
  </si>
  <si>
    <t>Jan</t>
  </si>
  <si>
    <t>OŠ</t>
  </si>
  <si>
    <t>Janez</t>
  </si>
  <si>
    <t>Lenart</t>
  </si>
  <si>
    <t>Zupanc</t>
  </si>
  <si>
    <t>Nejc</t>
  </si>
  <si>
    <t>Tavčar</t>
  </si>
  <si>
    <t>Klemen</t>
  </si>
  <si>
    <t>Miklavčič</t>
  </si>
  <si>
    <t>Tibor</t>
  </si>
  <si>
    <t>Strel</t>
  </si>
  <si>
    <t>Jurij</t>
  </si>
  <si>
    <t>Mencinger</t>
  </si>
  <si>
    <t>Jaša</t>
  </si>
  <si>
    <t>Kavčič</t>
  </si>
  <si>
    <t>Ana</t>
  </si>
  <si>
    <t>Iskra</t>
  </si>
  <si>
    <t>Tim</t>
  </si>
  <si>
    <t>Vesel</t>
  </si>
  <si>
    <t>Resman</t>
  </si>
  <si>
    <t>Ažbe</t>
  </si>
  <si>
    <t>Alič</t>
  </si>
  <si>
    <t>Tine</t>
  </si>
  <si>
    <t>Larisi</t>
  </si>
  <si>
    <t>Vid</t>
  </si>
  <si>
    <t>Pogorevc</t>
  </si>
  <si>
    <t>Škerjanec</t>
  </si>
  <si>
    <t>Valjavec</t>
  </si>
  <si>
    <t>Jakob</t>
  </si>
  <si>
    <t>Anže</t>
  </si>
  <si>
    <t>Bor</t>
  </si>
  <si>
    <t>Nace</t>
  </si>
  <si>
    <t>Kos</t>
  </si>
  <si>
    <t>Andraž</t>
  </si>
  <si>
    <t>Rožle</t>
  </si>
  <si>
    <t>Pretnar</t>
  </si>
  <si>
    <t>Filip</t>
  </si>
  <si>
    <t>Erzar</t>
  </si>
  <si>
    <t>Martin</t>
  </si>
  <si>
    <t>Jure</t>
  </si>
  <si>
    <t>Krivic</t>
  </si>
  <si>
    <t>Kafol</t>
  </si>
  <si>
    <t>Tilen</t>
  </si>
  <si>
    <t>Tajda</t>
  </si>
  <si>
    <t>Krek</t>
  </si>
  <si>
    <t>Rozman</t>
  </si>
  <si>
    <t>Pia</t>
  </si>
  <si>
    <t>Karin</t>
  </si>
  <si>
    <t>Jakopič</t>
  </si>
  <si>
    <t>Katjuša</t>
  </si>
  <si>
    <t>Kikel</t>
  </si>
  <si>
    <t>Nina</t>
  </si>
  <si>
    <t>Brina</t>
  </si>
  <si>
    <t>Zarja</t>
  </si>
  <si>
    <t>Alenka</t>
  </si>
  <si>
    <t>Nika</t>
  </si>
  <si>
    <t>Neja</t>
  </si>
  <si>
    <t>Novak</t>
  </si>
  <si>
    <t>Ajda</t>
  </si>
  <si>
    <t>Bogataj</t>
  </si>
  <si>
    <t>Viktorija</t>
  </si>
  <si>
    <t>Konič</t>
  </si>
  <si>
    <t>1.boljši</t>
  </si>
  <si>
    <t>2.boljši</t>
  </si>
  <si>
    <t>3.boljši</t>
  </si>
  <si>
    <t>Organizator: SSD Stol Žirovnica</t>
  </si>
  <si>
    <t>BIB</t>
  </si>
  <si>
    <t>Dečki 1. razred - Letnik 2017 - klubski</t>
  </si>
  <si>
    <t>Dečki 1. razred - Letnik 2017 - šolski</t>
  </si>
  <si>
    <t>Deklice 1. razred - Letnik 2017 - šolske</t>
  </si>
  <si>
    <t>Deklice 1. razred - Letnik 2017 - klubske</t>
  </si>
  <si>
    <t>Dečki 2. razred - Letnik 2016 - šolski</t>
  </si>
  <si>
    <t>Dečki 2. razred - Letnik 2016 - klubski</t>
  </si>
  <si>
    <t>Deklice 2. razred - Letnik 2016 - šolske</t>
  </si>
  <si>
    <t>Deklice 2. razred - Letnik 2016 - klubske</t>
  </si>
  <si>
    <t>Dečki 3. razred - Letnik 2015 - klubski</t>
  </si>
  <si>
    <t>Deklice 3. razred - Letnik 2015 - šolske</t>
  </si>
  <si>
    <t>Lara</t>
  </si>
  <si>
    <t>Aleša</t>
  </si>
  <si>
    <t>Agata</t>
  </si>
  <si>
    <t>Manca</t>
  </si>
  <si>
    <t>Žmitek</t>
  </si>
  <si>
    <t>Preželj</t>
  </si>
  <si>
    <t>Daša</t>
  </si>
  <si>
    <t>Klančnik</t>
  </si>
  <si>
    <t>Perko</t>
  </si>
  <si>
    <t>Zupan</t>
  </si>
  <si>
    <t>Jurkovič Kavčič</t>
  </si>
  <si>
    <t>Miha</t>
  </si>
  <si>
    <t>Aljaž</t>
  </si>
  <si>
    <t>Markelj</t>
  </si>
  <si>
    <t>Tadej</t>
  </si>
  <si>
    <t>Polak</t>
  </si>
  <si>
    <t>Nik</t>
  </si>
  <si>
    <t>Markič</t>
  </si>
  <si>
    <t>Matic</t>
  </si>
  <si>
    <t>Theodor</t>
  </si>
  <si>
    <t>Blažič</t>
  </si>
  <si>
    <t>Voranc</t>
  </si>
  <si>
    <t>Peternel</t>
  </si>
  <si>
    <t>Tomaž</t>
  </si>
  <si>
    <t>Šturm</t>
  </si>
  <si>
    <t>Noah</t>
  </si>
  <si>
    <t>Erik</t>
  </si>
  <si>
    <t>Volk</t>
  </si>
  <si>
    <t>Primož</t>
  </si>
  <si>
    <t>Pintar</t>
  </si>
  <si>
    <t>Liam</t>
  </si>
  <si>
    <t>Čadež</t>
  </si>
  <si>
    <t>Jošt</t>
  </si>
  <si>
    <t>Rogelj</t>
  </si>
  <si>
    <t>Deklice 3. razred - Letnik 2015 - klubske</t>
  </si>
  <si>
    <t>Ime</t>
  </si>
  <si>
    <t>Priimek</t>
  </si>
  <si>
    <t>Urh</t>
  </si>
  <si>
    <t>Dečki 3. razred - Letnik 2015 - šolski</t>
  </si>
  <si>
    <t>Kategorija</t>
  </si>
  <si>
    <t>Organizator: SSK VELENJE</t>
  </si>
  <si>
    <t>MAJA</t>
  </si>
  <si>
    <t>FUNTEK</t>
  </si>
  <si>
    <t>OSNOVNA ŠOLA BLAŽA ARNIČA LUČE</t>
  </si>
  <si>
    <t>LANA</t>
  </si>
  <si>
    <t>FIRŠT ŠTIFTAR</t>
  </si>
  <si>
    <t>BRINA</t>
  </si>
  <si>
    <t>STRMČNIK</t>
  </si>
  <si>
    <t>OSNOVNA ŠOLA TRŽIČ</t>
  </si>
  <si>
    <t>Izabela</t>
  </si>
  <si>
    <t>Velam</t>
  </si>
  <si>
    <t>OSNOVNA ŠOLA LJUBNO OB SAVINJI</t>
  </si>
  <si>
    <t>Neli</t>
  </si>
  <si>
    <t>Mandl</t>
  </si>
  <si>
    <t>Hana</t>
  </si>
  <si>
    <t>Lukan</t>
  </si>
  <si>
    <t>OSNOVNA ŠOLA ROVTE</t>
  </si>
  <si>
    <t>Hvala</t>
  </si>
  <si>
    <t>Mija</t>
  </si>
  <si>
    <t>Ugovšek</t>
  </si>
  <si>
    <t>Evelin</t>
  </si>
  <si>
    <t>Jereb</t>
  </si>
  <si>
    <t>Valentina</t>
  </si>
  <si>
    <t>Strmšek</t>
  </si>
  <si>
    <t>OSNOVNA ŠOLA FRANJA GOLOBA PREVALJE</t>
  </si>
  <si>
    <t>Lovro</t>
  </si>
  <si>
    <t>Kermavner</t>
  </si>
  <si>
    <t>MAKS</t>
  </si>
  <si>
    <t>KOSMAČ</t>
  </si>
  <si>
    <t>ANEJ</t>
  </si>
  <si>
    <t>VOLER</t>
  </si>
  <si>
    <t>ANŽE</t>
  </si>
  <si>
    <t>Vrbek</t>
  </si>
  <si>
    <t>MARCEL</t>
  </si>
  <si>
    <t>FEGUŠ</t>
  </si>
  <si>
    <t xml:space="preserve">Razgoršek </t>
  </si>
  <si>
    <t>Trpin</t>
  </si>
  <si>
    <t>Gal</t>
  </si>
  <si>
    <t>Šinkovec</t>
  </si>
  <si>
    <t>Staš</t>
  </si>
  <si>
    <t>Nartnik</t>
  </si>
  <si>
    <t>Tršar</t>
  </si>
  <si>
    <t>DRŽAVNO PRVENSTVO V SMUČARSKIH SKOKIH Z ALPSKIMI SMUČMI ZA OSNOVNE ŠOLE   
PLANICA 07.03.2024</t>
  </si>
  <si>
    <t>Luka</t>
  </si>
  <si>
    <t>Mulec</t>
  </si>
  <si>
    <t>OSNOVNA ŠOLA POLJANE, 4223 POLJANE</t>
  </si>
  <si>
    <t>OSNOVNA ŠOLA KOSEZE</t>
  </si>
  <si>
    <t>OSNOVNA ŠOLA PRESKA</t>
  </si>
  <si>
    <t>Tesa</t>
  </si>
  <si>
    <t>Komplet</t>
  </si>
  <si>
    <t>MLAČNIK</t>
  </si>
  <si>
    <t>Gabriela</t>
  </si>
  <si>
    <t>TJAŠA</t>
  </si>
  <si>
    <t>BREZNIK</t>
  </si>
  <si>
    <t>IVA</t>
  </si>
  <si>
    <t>MRKONJIĆ</t>
  </si>
  <si>
    <t>NIKA</t>
  </si>
  <si>
    <t>VIDEMŠEK</t>
  </si>
  <si>
    <t>Eva</t>
  </si>
  <si>
    <t>Mlinar</t>
  </si>
  <si>
    <t>Vita</t>
  </si>
  <si>
    <t>Hladnik</t>
  </si>
  <si>
    <t>OSNOVNA ŠOLA VOJNIK</t>
  </si>
  <si>
    <t>OSNOVNA ŠOLA DR. JANEZA MENCINGERJA BOHINJSKA BISTRICA</t>
  </si>
  <si>
    <t>OSNOVNA ŠOLA KRIŽE</t>
  </si>
  <si>
    <t>OSNOVNA ŠOLA GORICA VELENJE</t>
  </si>
  <si>
    <t>OSNOVNA ŠOLA ŽIROVNICA</t>
  </si>
  <si>
    <t>OSNOVNA ŠOLA DR. JANEZA M</t>
  </si>
  <si>
    <t>Neža</t>
  </si>
  <si>
    <t>Artač</t>
  </si>
  <si>
    <t>OSNOVNA ŠOLA BREZOVICA PRI LJ</t>
  </si>
  <si>
    <t>Smogavec</t>
  </si>
  <si>
    <t>Zajc</t>
  </si>
  <si>
    <t>Medved</t>
  </si>
  <si>
    <t>NACE</t>
  </si>
  <si>
    <t xml:space="preserve">BREZNIK </t>
  </si>
  <si>
    <t>NIK</t>
  </si>
  <si>
    <t>KUMER</t>
  </si>
  <si>
    <t>BINE</t>
  </si>
  <si>
    <t>PRODNIK</t>
  </si>
  <si>
    <t>ALEŠ</t>
  </si>
  <si>
    <t>ŠTIFTAR</t>
  </si>
  <si>
    <t>BAKARIČ</t>
  </si>
  <si>
    <t>JURE</t>
  </si>
  <si>
    <t>LENART</t>
  </si>
  <si>
    <t>Ambrož</t>
  </si>
  <si>
    <t>Vrbovšek</t>
  </si>
  <si>
    <t>Vran</t>
  </si>
  <si>
    <t>Petrovčič</t>
  </si>
  <si>
    <t>OSNOVNA ŠOLA PARTIZANSKA BOLNIŠNICA JESEN TINJE</t>
  </si>
  <si>
    <t>Osnovna šola n. h. Maksa Pečarja</t>
  </si>
  <si>
    <t>OSNOVNA ŠOLA VRHOVCI</t>
  </si>
  <si>
    <t>OSNOVNA ŠOLA GORJE</t>
  </si>
  <si>
    <t>OSNOVNA ŠOLA PARTIZANSKA B</t>
  </si>
  <si>
    <t>OSNOVNA ŠOLA IVANA KAVČIČA</t>
  </si>
  <si>
    <t>OSNOVNA ŠOLA DR. JANEZA MEN</t>
  </si>
  <si>
    <t>OSNOVNA ŠOLA POLJANE,</t>
  </si>
  <si>
    <t xml:space="preserve">Zabret </t>
  </si>
  <si>
    <t>Stella</t>
  </si>
  <si>
    <t>Mašera</t>
  </si>
  <si>
    <t>MELANIJA</t>
  </si>
  <si>
    <t>KLEMENŠEK</t>
  </si>
  <si>
    <t>JERCA</t>
  </si>
  <si>
    <t>SUHODOLNIK</t>
  </si>
  <si>
    <t>NEJA</t>
  </si>
  <si>
    <t>KAJA</t>
  </si>
  <si>
    <t xml:space="preserve">RAMŠAK </t>
  </si>
  <si>
    <t>Evaggelia</t>
  </si>
  <si>
    <t>Pappas</t>
  </si>
  <si>
    <t>Katarina</t>
  </si>
  <si>
    <t>Praprotnik</t>
  </si>
  <si>
    <t>OSNOVNA ŠOLA ŠALEK VELENJE</t>
  </si>
  <si>
    <t>Lina</t>
  </si>
  <si>
    <t xml:space="preserve">Mulec </t>
  </si>
  <si>
    <t>ANA</t>
  </si>
  <si>
    <t>KOKALJ</t>
  </si>
  <si>
    <t>OSNOVNA ŠOLA PREDOSLJE KRANJ</t>
  </si>
  <si>
    <t>Organizator:SSK VELENJE</t>
  </si>
  <si>
    <t>DRŽAVNOPRVENSTVO V SMUČARSKIH SKOKIH Z ALPSKIMI SMUČMI ZA OSNOVNE ŠOLE   
PLANICA 07.03.2024</t>
  </si>
  <si>
    <t>Gracej</t>
  </si>
  <si>
    <t>PAVEL</t>
  </si>
  <si>
    <t>OPRČKAL</t>
  </si>
  <si>
    <t>Crnogorac</t>
  </si>
  <si>
    <t>Benjamin</t>
  </si>
  <si>
    <t>Rus</t>
  </si>
  <si>
    <t>JOHAN</t>
  </si>
  <si>
    <t>VRŠNIK</t>
  </si>
  <si>
    <t>TINE</t>
  </si>
  <si>
    <t>ŽIBOVT</t>
  </si>
  <si>
    <t>LUKA</t>
  </si>
  <si>
    <t>Taj</t>
  </si>
  <si>
    <t>Borštnar</t>
  </si>
  <si>
    <t>Reven</t>
  </si>
  <si>
    <t>Felix</t>
  </si>
  <si>
    <t>Leskovec</t>
  </si>
  <si>
    <t xml:space="preserve">Šinkovec </t>
  </si>
  <si>
    <t>OSNOVNA ŠOLA TONETA OKROGARJA</t>
  </si>
  <si>
    <t>Žerko</t>
  </si>
  <si>
    <t>Žak</t>
  </si>
  <si>
    <t>Zakrajšek</t>
  </si>
  <si>
    <t>Jon</t>
  </si>
  <si>
    <t>Fabbro</t>
  </si>
  <si>
    <t>OSNOVNA ŠOLA TRZIN</t>
  </si>
  <si>
    <t>WALDORFSKA ŠOLA LJUBLJANA</t>
  </si>
  <si>
    <t>OSNOVNA ŠOLA POLJANE</t>
  </si>
  <si>
    <t>Larisa</t>
  </si>
  <si>
    <t>META</t>
  </si>
  <si>
    <t>MOLIČNIK</t>
  </si>
  <si>
    <t>KLADNIK</t>
  </si>
  <si>
    <t>ANIKA</t>
  </si>
  <si>
    <t>JURŠNIK DOLINŠEK</t>
  </si>
  <si>
    <t>Tita</t>
  </si>
  <si>
    <t xml:space="preserve">ZAMRNIK </t>
  </si>
  <si>
    <t>OSNOVNA ŠOLA PARTIZANSKA BOL</t>
  </si>
  <si>
    <t>Špela</t>
  </si>
  <si>
    <t>Brečko Strnad</t>
  </si>
  <si>
    <t>SARA</t>
  </si>
  <si>
    <t>SINOBAD</t>
  </si>
  <si>
    <t>Anej</t>
  </si>
  <si>
    <t>DAVID</t>
  </si>
  <si>
    <t>PREK BANOVIĆ</t>
  </si>
  <si>
    <t>MARTIN</t>
  </si>
  <si>
    <t>ALEN</t>
  </si>
  <si>
    <t>ROBNIK</t>
  </si>
  <si>
    <t>Kuzman</t>
  </si>
  <si>
    <t>GORAZD</t>
  </si>
  <si>
    <t>KNAFELJ</t>
  </si>
  <si>
    <t>Oskar</t>
  </si>
  <si>
    <t>Cigale</t>
  </si>
  <si>
    <t>OSNOVNA ŠOLA BISTRICA</t>
  </si>
  <si>
    <t>KRIŠTOF</t>
  </si>
  <si>
    <t>ZELNIK</t>
  </si>
  <si>
    <t xml:space="preserve">Grm </t>
  </si>
  <si>
    <t xml:space="preserve">RIBNIKAR </t>
  </si>
  <si>
    <t>ŠOLSKI</t>
  </si>
  <si>
    <t>KLUBSKI</t>
  </si>
  <si>
    <t>OSNOVNA ŠOLA ŠMARTNO NA POHORJU</t>
  </si>
  <si>
    <t>SPOL</t>
  </si>
  <si>
    <t>Ž</t>
  </si>
  <si>
    <t>M</t>
  </si>
  <si>
    <t>LETNIK</t>
  </si>
  <si>
    <t xml:space="preserve">OSNOVNA ŠOLA FRANJA GOLOBA </t>
  </si>
  <si>
    <t>AJDA</t>
  </si>
  <si>
    <t>BOGATAJ</t>
  </si>
  <si>
    <t xml:space="preserve">LENART </t>
  </si>
  <si>
    <t>LOGAR</t>
  </si>
  <si>
    <t>OSNOVNA ŠOLA PLJANE, 4223 POLJANE</t>
  </si>
  <si>
    <t>EMANUEL</t>
  </si>
  <si>
    <t>KAFOL</t>
  </si>
  <si>
    <t>SUŠNIK</t>
  </si>
  <si>
    <t>Dečki 4. razred - Letnik 2014 (2013) - klubski</t>
  </si>
  <si>
    <t>Dečki 4. razred - Letnik 2014 (2013) - šolski</t>
  </si>
  <si>
    <t>Deklice 4. razred - Letnik 2014 (2013) - klubske</t>
  </si>
  <si>
    <t>Deklice 4. razred - Letnik 2014 (2013) - šolske</t>
  </si>
  <si>
    <t>ŠTARTNA LISTA 07.03.2024 (11.00)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</si>
</sst>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4" fillId="8" borderId="0" applyNumberFormat="0" applyBorder="0" applyAlignment="0" applyProtection="0"/>
  </cellStyleXfs>
  <cellXfs count="2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5" borderId="1" xfId="0" applyFont="1" applyFill="1" applyBorder="1"/>
    <xf numFmtId="0" fontId="0" fillId="4" borderId="1" xfId="0" applyFill="1" applyBorder="1"/>
    <xf numFmtId="0" fontId="0" fillId="0" borderId="1" xfId="0" applyBorder="1"/>
    <xf numFmtId="0" fontId="6" fillId="0" borderId="1" xfId="0" applyFont="1" applyBorder="1"/>
    <xf numFmtId="0" fontId="0" fillId="0" borderId="9" xfId="0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0" fillId="4" borderId="6" xfId="0" applyFill="1" applyBorder="1"/>
    <xf numFmtId="0" fontId="1" fillId="5" borderId="5" xfId="0" applyFont="1" applyFill="1" applyBorder="1"/>
    <xf numFmtId="0" fontId="10" fillId="0" borderId="0" xfId="0" applyFont="1"/>
    <xf numFmtId="0" fontId="0" fillId="4" borderId="13" xfId="0" applyFill="1" applyBorder="1"/>
    <xf numFmtId="0" fontId="4" fillId="2" borderId="9" xfId="0" applyFont="1" applyFill="1" applyBorder="1"/>
    <xf numFmtId="0" fontId="0" fillId="0" borderId="3" xfId="0" applyBorder="1"/>
    <xf numFmtId="0" fontId="0" fillId="2" borderId="0" xfId="0" applyFill="1"/>
    <xf numFmtId="0" fontId="0" fillId="4" borderId="8" xfId="0" applyFill="1" applyBorder="1"/>
    <xf numFmtId="0" fontId="0" fillId="4" borderId="9" xfId="0" applyFill="1" applyBorder="1"/>
    <xf numFmtId="0" fontId="1" fillId="5" borderId="22" xfId="0" applyFont="1" applyFill="1" applyBorder="1"/>
    <xf numFmtId="0" fontId="1" fillId="5" borderId="14" xfId="0" applyFont="1" applyFill="1" applyBorder="1"/>
    <xf numFmtId="0" fontId="0" fillId="4" borderId="14" xfId="0" applyFill="1" applyBorder="1"/>
    <xf numFmtId="0" fontId="1" fillId="5" borderId="13" xfId="0" applyFont="1" applyFill="1" applyBorder="1"/>
    <xf numFmtId="0" fontId="1" fillId="5" borderId="15" xfId="0" applyFont="1" applyFill="1" applyBorder="1"/>
    <xf numFmtId="0" fontId="0" fillId="2" borderId="16" xfId="0" applyFill="1" applyBorder="1"/>
    <xf numFmtId="0" fontId="8" fillId="0" borderId="8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2" fillId="2" borderId="10" xfId="0" applyFont="1" applyFill="1" applyBorder="1"/>
    <xf numFmtId="0" fontId="0" fillId="0" borderId="24" xfId="0" applyBorder="1"/>
    <xf numFmtId="0" fontId="9" fillId="6" borderId="31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8" fillId="0" borderId="23" xfId="0" applyFont="1" applyBorder="1"/>
    <xf numFmtId="0" fontId="0" fillId="0" borderId="18" xfId="0" applyBorder="1"/>
    <xf numFmtId="0" fontId="1" fillId="0" borderId="18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1" fillId="5" borderId="23" xfId="0" applyFont="1" applyFill="1" applyBorder="1"/>
    <xf numFmtId="0" fontId="1" fillId="5" borderId="24" xfId="0" applyFont="1" applyFill="1" applyBorder="1"/>
    <xf numFmtId="0" fontId="1" fillId="5" borderId="25" xfId="0" applyFont="1" applyFill="1" applyBorder="1"/>
    <xf numFmtId="0" fontId="0" fillId="4" borderId="23" xfId="0" applyFill="1" applyBorder="1"/>
    <xf numFmtId="0" fontId="0" fillId="4" borderId="24" xfId="0" applyFill="1" applyBorder="1"/>
    <xf numFmtId="0" fontId="1" fillId="5" borderId="26" xfId="0" applyFont="1" applyFill="1" applyBorder="1"/>
    <xf numFmtId="0" fontId="0" fillId="0" borderId="33" xfId="0" applyBorder="1"/>
    <xf numFmtId="0" fontId="1" fillId="0" borderId="33" xfId="0" applyFont="1" applyBorder="1"/>
    <xf numFmtId="0" fontId="0" fillId="0" borderId="34" xfId="0" applyBorder="1"/>
    <xf numFmtId="0" fontId="1" fillId="0" borderId="34" xfId="0" applyFont="1" applyBorder="1"/>
    <xf numFmtId="0" fontId="11" fillId="0" borderId="0" xfId="0" applyFont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0" borderId="5" xfId="0" applyBorder="1"/>
    <xf numFmtId="0" fontId="12" fillId="2" borderId="12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0" fillId="0" borderId="7" xfId="0" applyBorder="1"/>
    <xf numFmtId="0" fontId="6" fillId="0" borderId="0" xfId="0" applyFont="1"/>
    <xf numFmtId="0" fontId="6" fillId="0" borderId="35" xfId="0" applyFont="1" applyBorder="1"/>
    <xf numFmtId="0" fontId="1" fillId="5" borderId="37" xfId="0" applyFont="1" applyFill="1" applyBorder="1"/>
    <xf numFmtId="0" fontId="0" fillId="0" borderId="38" xfId="0" applyBorder="1"/>
    <xf numFmtId="0" fontId="1" fillId="0" borderId="38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9" fillId="6" borderId="1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2" borderId="28" xfId="0" applyFont="1" applyFill="1" applyBorder="1"/>
    <xf numFmtId="0" fontId="2" fillId="2" borderId="29" xfId="0" applyFont="1" applyFill="1" applyBorder="1"/>
    <xf numFmtId="0" fontId="0" fillId="0" borderId="6" xfId="0" applyBorder="1"/>
    <xf numFmtId="0" fontId="2" fillId="0" borderId="1" xfId="0" applyFont="1" applyBorder="1"/>
    <xf numFmtId="0" fontId="2" fillId="0" borderId="7" xfId="0" applyFont="1" applyBorder="1"/>
    <xf numFmtId="0" fontId="0" fillId="0" borderId="8" xfId="0" applyBorder="1"/>
    <xf numFmtId="0" fontId="0" fillId="0" borderId="10" xfId="0" applyBorder="1"/>
    <xf numFmtId="0" fontId="0" fillId="0" borderId="40" xfId="0" applyBorder="1"/>
    <xf numFmtId="0" fontId="0" fillId="0" borderId="42" xfId="0" applyBorder="1"/>
    <xf numFmtId="0" fontId="0" fillId="0" borderId="41" xfId="0" applyBorder="1"/>
    <xf numFmtId="0" fontId="0" fillId="0" borderId="25" xfId="0" applyBorder="1"/>
    <xf numFmtId="0" fontId="0" fillId="9" borderId="6" xfId="2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9" borderId="8" xfId="2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8" fillId="9" borderId="23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0" fillId="0" borderId="26" xfId="0" applyBorder="1"/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0" fillId="0" borderId="23" xfId="0" applyBorder="1"/>
    <xf numFmtId="0" fontId="0" fillId="0" borderId="0" xfId="0" applyAlignment="1">
      <alignment horizontal="center"/>
    </xf>
    <xf numFmtId="0" fontId="6" fillId="0" borderId="39" xfId="0" applyFont="1" applyBorder="1"/>
    <xf numFmtId="0" fontId="6" fillId="0" borderId="21" xfId="0" applyFont="1" applyBorder="1"/>
    <xf numFmtId="0" fontId="6" fillId="0" borderId="45" xfId="0" applyFont="1" applyBorder="1"/>
    <xf numFmtId="0" fontId="1" fillId="5" borderId="39" xfId="0" applyFont="1" applyFill="1" applyBorder="1"/>
    <xf numFmtId="0" fontId="1" fillId="5" borderId="21" xfId="0" applyFont="1" applyFill="1" applyBorder="1"/>
    <xf numFmtId="0" fontId="1" fillId="5" borderId="45" xfId="0" applyFont="1" applyFill="1" applyBorder="1"/>
    <xf numFmtId="0" fontId="0" fillId="4" borderId="39" xfId="0" applyFill="1" applyBorder="1"/>
    <xf numFmtId="0" fontId="0" fillId="4" borderId="21" xfId="0" applyFill="1" applyBorder="1"/>
    <xf numFmtId="0" fontId="1" fillId="5" borderId="46" xfId="0" applyFont="1" applyFill="1" applyBorder="1"/>
    <xf numFmtId="0" fontId="0" fillId="0" borderId="16" xfId="0" applyBorder="1"/>
    <xf numFmtId="0" fontId="8" fillId="0" borderId="39" xfId="0" applyFont="1" applyBorder="1"/>
    <xf numFmtId="0" fontId="0" fillId="0" borderId="21" xfId="0" applyBorder="1"/>
    <xf numFmtId="0" fontId="8" fillId="0" borderId="6" xfId="0" applyFont="1" applyBorder="1"/>
    <xf numFmtId="0" fontId="8" fillId="0" borderId="47" xfId="0" applyFont="1" applyBorder="1"/>
    <xf numFmtId="0" fontId="0" fillId="0" borderId="48" xfId="0" applyBorder="1"/>
    <xf numFmtId="0" fontId="0" fillId="0" borderId="49" xfId="0" applyBorder="1"/>
    <xf numFmtId="0" fontId="1" fillId="0" borderId="26" xfId="0" applyFont="1" applyBorder="1"/>
    <xf numFmtId="0" fontId="1" fillId="0" borderId="5" xfId="0" applyFont="1" applyBorder="1"/>
    <xf numFmtId="0" fontId="2" fillId="0" borderId="5" xfId="0" applyFont="1" applyBorder="1"/>
    <xf numFmtId="0" fontId="9" fillId="6" borderId="0" xfId="0" applyFont="1" applyFill="1" applyAlignment="1">
      <alignment horizontal="center" vertical="center"/>
    </xf>
    <xf numFmtId="0" fontId="2" fillId="0" borderId="40" xfId="0" applyFont="1" applyBorder="1"/>
    <xf numFmtId="0" fontId="2" fillId="0" borderId="6" xfId="0" applyFont="1" applyBorder="1"/>
    <xf numFmtId="0" fontId="0" fillId="4" borderId="42" xfId="0" applyFill="1" applyBorder="1"/>
    <xf numFmtId="0" fontId="0" fillId="4" borderId="40" xfId="0" applyFill="1" applyBorder="1"/>
    <xf numFmtId="0" fontId="0" fillId="4" borderId="50" xfId="0" applyFill="1" applyBorder="1"/>
    <xf numFmtId="0" fontId="6" fillId="0" borderId="5" xfId="0" applyFont="1" applyBorder="1"/>
    <xf numFmtId="0" fontId="6" fillId="0" borderId="26" xfId="0" applyFont="1" applyBorder="1"/>
    <xf numFmtId="0" fontId="2" fillId="0" borderId="41" xfId="0" applyFont="1" applyBorder="1"/>
    <xf numFmtId="0" fontId="8" fillId="9" borderId="8" xfId="0" applyFont="1" applyFill="1" applyBorder="1" applyAlignment="1">
      <alignment horizontal="center"/>
    </xf>
    <xf numFmtId="0" fontId="2" fillId="0" borderId="22" xfId="0" applyFont="1" applyBorder="1"/>
    <xf numFmtId="0" fontId="2" fillId="0" borderId="8" xfId="0" applyFont="1" applyBorder="1"/>
    <xf numFmtId="0" fontId="15" fillId="9" borderId="6" xfId="2" applyFont="1" applyFill="1" applyBorder="1" applyAlignment="1"/>
    <xf numFmtId="0" fontId="16" fillId="0" borderId="8" xfId="0" applyFont="1" applyBorder="1"/>
    <xf numFmtId="0" fontId="0" fillId="9" borderId="1" xfId="0" applyFill="1" applyBorder="1"/>
    <xf numFmtId="0" fontId="16" fillId="0" borderId="23" xfId="0" applyFont="1" applyBorder="1"/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7" borderId="20" xfId="0" applyFont="1" applyFill="1" applyBorder="1"/>
    <xf numFmtId="0" fontId="18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0" xfId="0" applyFont="1" applyBorder="1"/>
    <xf numFmtId="0" fontId="2" fillId="0" borderId="51" xfId="0" applyFont="1" applyBorder="1"/>
    <xf numFmtId="0" fontId="6" fillId="0" borderId="23" xfId="0" applyFont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" xfId="0" applyFont="1" applyBorder="1"/>
    <xf numFmtId="0" fontId="17" fillId="0" borderId="7" xfId="0" applyFont="1" applyBorder="1"/>
    <xf numFmtId="0" fontId="17" fillId="0" borderId="6" xfId="2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9" xfId="0" applyFont="1" applyBorder="1"/>
    <xf numFmtId="0" fontId="17" fillId="0" borderId="10" xfId="0" applyFont="1" applyBorder="1"/>
    <xf numFmtId="0" fontId="17" fillId="0" borderId="14" xfId="0" applyFont="1" applyBorder="1"/>
    <xf numFmtId="0" fontId="0" fillId="0" borderId="6" xfId="0" applyFont="1" applyBorder="1"/>
    <xf numFmtId="0" fontId="0" fillId="0" borderId="1" xfId="0" applyFont="1" applyBorder="1"/>
    <xf numFmtId="0" fontId="0" fillId="0" borderId="7" xfId="0" applyFont="1" applyBorder="1"/>
    <xf numFmtId="0" fontId="0" fillId="3" borderId="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2" borderId="26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9" borderId="23" xfId="2" applyFont="1" applyFill="1" applyBorder="1" applyAlignment="1">
      <alignment horizontal="center"/>
    </xf>
    <xf numFmtId="0" fontId="0" fillId="0" borderId="24" xfId="0" applyFont="1" applyBorder="1"/>
    <xf numFmtId="0" fontId="2" fillId="0" borderId="24" xfId="0" applyFont="1" applyBorder="1"/>
    <xf numFmtId="0" fontId="0" fillId="0" borderId="25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15" fillId="9" borderId="23" xfId="2" applyFont="1" applyFill="1" applyBorder="1" applyAlignment="1">
      <alignment horizontal="center"/>
    </xf>
    <xf numFmtId="0" fontId="1" fillId="0" borderId="22" xfId="0" applyFont="1" applyBorder="1"/>
    <xf numFmtId="0" fontId="0" fillId="0" borderId="6" xfId="0" applyFont="1" applyBorder="1" applyAlignment="1">
      <alignment horizontal="center"/>
    </xf>
    <xf numFmtId="0" fontId="0" fillId="0" borderId="5" xfId="0" applyFont="1" applyBorder="1"/>
    <xf numFmtId="0" fontId="0" fillId="4" borderId="6" xfId="0" applyFont="1" applyFill="1" applyBorder="1"/>
    <xf numFmtId="0" fontId="0" fillId="4" borderId="1" xfId="0" applyFont="1" applyFill="1" applyBorder="1"/>
    <xf numFmtId="0" fontId="0" fillId="0" borderId="0" xfId="0" applyFont="1"/>
    <xf numFmtId="0" fontId="0" fillId="4" borderId="8" xfId="0" applyFont="1" applyFill="1" applyBorder="1"/>
    <xf numFmtId="0" fontId="0" fillId="4" borderId="9" xfId="0" applyFont="1" applyFill="1" applyBorder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" fillId="2" borderId="26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0" fillId="0" borderId="3" xfId="0" applyFont="1" applyBorder="1"/>
    <xf numFmtId="0" fontId="0" fillId="6" borderId="17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vertical="center"/>
    </xf>
    <xf numFmtId="0" fontId="5" fillId="2" borderId="9" xfId="0" applyFont="1" applyFill="1" applyBorder="1"/>
    <xf numFmtId="0" fontId="0" fillId="2" borderId="10" xfId="0" applyFont="1" applyFill="1" applyBorder="1"/>
    <xf numFmtId="0" fontId="0" fillId="2" borderId="0" xfId="0" applyFont="1" applyFill="1"/>
    <xf numFmtId="0" fontId="20" fillId="6" borderId="31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wrapText="1"/>
    </xf>
    <xf numFmtId="0" fontId="0" fillId="0" borderId="42" xfId="0" applyFont="1" applyBorder="1"/>
    <xf numFmtId="0" fontId="0" fillId="4" borderId="23" xfId="0" applyFont="1" applyFill="1" applyBorder="1"/>
    <xf numFmtId="0" fontId="0" fillId="4" borderId="24" xfId="0" applyFont="1" applyFill="1" applyBorder="1"/>
    <xf numFmtId="0" fontId="0" fillId="0" borderId="40" xfId="0" applyFont="1" applyBorder="1"/>
    <xf numFmtId="0" fontId="0" fillId="4" borderId="13" xfId="0" applyFont="1" applyFill="1" applyBorder="1"/>
    <xf numFmtId="0" fontId="0" fillId="4" borderId="14" xfId="0" applyFont="1" applyFill="1" applyBorder="1"/>
    <xf numFmtId="0" fontId="0" fillId="0" borderId="15" xfId="0" applyFont="1" applyBorder="1"/>
    <xf numFmtId="0" fontId="0" fillId="0" borderId="41" xfId="0" applyFont="1" applyBorder="1"/>
    <xf numFmtId="0" fontId="0" fillId="0" borderId="0" xfId="0" applyBorder="1"/>
    <xf numFmtId="0" fontId="1" fillId="0" borderId="0" xfId="0" applyFont="1" applyBorder="1"/>
    <xf numFmtId="0" fontId="0" fillId="0" borderId="52" xfId="0" applyBorder="1"/>
    <xf numFmtId="0" fontId="0" fillId="0" borderId="53" xfId="0" applyBorder="1"/>
    <xf numFmtId="0" fontId="6" fillId="0" borderId="47" xfId="0" applyFont="1" applyBorder="1"/>
    <xf numFmtId="0" fontId="6" fillId="0" borderId="48" xfId="0" applyFont="1" applyBorder="1"/>
    <xf numFmtId="0" fontId="6" fillId="0" borderId="49" xfId="0" applyFont="1" applyBorder="1"/>
    <xf numFmtId="0" fontId="1" fillId="5" borderId="47" xfId="0" applyFont="1" applyFill="1" applyBorder="1"/>
    <xf numFmtId="0" fontId="1" fillId="5" borderId="48" xfId="0" applyFont="1" applyFill="1" applyBorder="1"/>
    <xf numFmtId="0" fontId="1" fillId="5" borderId="49" xfId="0" applyFont="1" applyFill="1" applyBorder="1"/>
    <xf numFmtId="0" fontId="0" fillId="4" borderId="47" xfId="0" applyFill="1" applyBorder="1"/>
    <xf numFmtId="0" fontId="0" fillId="4" borderId="48" xfId="0" applyFill="1" applyBorder="1"/>
    <xf numFmtId="0" fontId="1" fillId="5" borderId="54" xfId="0" applyFont="1" applyFill="1" applyBorder="1"/>
    <xf numFmtId="0" fontId="6" fillId="0" borderId="31" xfId="0" applyFont="1" applyBorder="1"/>
    <xf numFmtId="0" fontId="0" fillId="0" borderId="22" xfId="0" applyFont="1" applyBorder="1"/>
    <xf numFmtId="0" fontId="0" fillId="4" borderId="39" xfId="0" applyFont="1" applyFill="1" applyBorder="1"/>
    <xf numFmtId="0" fontId="0" fillId="4" borderId="21" xfId="0" applyFont="1" applyFill="1" applyBorder="1"/>
    <xf numFmtId="0" fontId="0" fillId="0" borderId="45" xfId="0" applyFont="1" applyBorder="1"/>
  </cellXfs>
  <cellStyles count="3">
    <cellStyle name="Navadno" xfId="0" builtinId="0"/>
    <cellStyle name="Navadno 2" xfId="1"/>
    <cellStyle name="Slabo" xfId="2" builtinId="27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181768</xdr:colOff>
      <xdr:row>4</xdr:row>
      <xdr:rowOff>196849</xdr:rowOff>
    </xdr:from>
    <xdr:to>
      <xdr:col>19</xdr:col>
      <xdr:colOff>551656</xdr:colOff>
      <xdr:row>7</xdr:row>
      <xdr:rowOff>166687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6706" y="1427162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222250</xdr:colOff>
      <xdr:row>1</xdr:row>
      <xdr:rowOff>19844</xdr:rowOff>
    </xdr:from>
    <xdr:to>
      <xdr:col>19</xdr:col>
      <xdr:colOff>548482</xdr:colOff>
      <xdr:row>4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96625" y="646907"/>
          <a:ext cx="90567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79376</xdr:colOff>
      <xdr:row>3</xdr:row>
      <xdr:rowOff>59012</xdr:rowOff>
    </xdr:from>
    <xdr:to>
      <xdr:col>16</xdr:col>
      <xdr:colOff>158750</xdr:colOff>
      <xdr:row>7</xdr:row>
      <xdr:rowOff>79181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1" y="1067075"/>
          <a:ext cx="1174749" cy="8377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476250</xdr:colOff>
      <xdr:row>3</xdr:row>
      <xdr:rowOff>23812</xdr:rowOff>
    </xdr:from>
    <xdr:to>
      <xdr:col>13</xdr:col>
      <xdr:colOff>396874</xdr:colOff>
      <xdr:row>6</xdr:row>
      <xdr:rowOff>83928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1031875"/>
          <a:ext cx="952499" cy="67924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436563</xdr:colOff>
      <xdr:row>3</xdr:row>
      <xdr:rowOff>55562</xdr:rowOff>
    </xdr:from>
    <xdr:to>
      <xdr:col>13</xdr:col>
      <xdr:colOff>357187</xdr:colOff>
      <xdr:row>6</xdr:row>
      <xdr:rowOff>115678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7438" y="1063625"/>
          <a:ext cx="952499" cy="6792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254000</xdr:colOff>
      <xdr:row>3</xdr:row>
      <xdr:rowOff>15875</xdr:rowOff>
    </xdr:from>
    <xdr:to>
      <xdr:col>13</xdr:col>
      <xdr:colOff>174624</xdr:colOff>
      <xdr:row>6</xdr:row>
      <xdr:rowOff>75991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75" y="1023938"/>
          <a:ext cx="952499" cy="67924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197643</xdr:colOff>
      <xdr:row>4</xdr:row>
      <xdr:rowOff>14286</xdr:rowOff>
    </xdr:from>
    <xdr:to>
      <xdr:col>17</xdr:col>
      <xdr:colOff>51594</xdr:colOff>
      <xdr:row>6</xdr:row>
      <xdr:rowOff>182561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46331" y="12445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396875</xdr:colOff>
      <xdr:row>2</xdr:row>
      <xdr:rowOff>170656</xdr:rowOff>
    </xdr:from>
    <xdr:to>
      <xdr:col>19</xdr:col>
      <xdr:colOff>143669</xdr:colOff>
      <xdr:row>6</xdr:row>
      <xdr:rowOff>18256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20375" y="988219"/>
          <a:ext cx="905669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468312</xdr:colOff>
      <xdr:row>3</xdr:row>
      <xdr:rowOff>103188</xdr:rowOff>
    </xdr:from>
    <xdr:to>
      <xdr:col>13</xdr:col>
      <xdr:colOff>388936</xdr:colOff>
      <xdr:row>6</xdr:row>
      <xdr:rowOff>163304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9187" y="1111251"/>
          <a:ext cx="952499" cy="67924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341313</xdr:colOff>
      <xdr:row>3</xdr:row>
      <xdr:rowOff>23813</xdr:rowOff>
    </xdr:from>
    <xdr:to>
      <xdr:col>13</xdr:col>
      <xdr:colOff>261937</xdr:colOff>
      <xdr:row>6</xdr:row>
      <xdr:rowOff>83929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2188" y="1031876"/>
          <a:ext cx="952499" cy="67924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285750</xdr:colOff>
      <xdr:row>3</xdr:row>
      <xdr:rowOff>142875</xdr:rowOff>
    </xdr:from>
    <xdr:to>
      <xdr:col>13</xdr:col>
      <xdr:colOff>206374</xdr:colOff>
      <xdr:row>7</xdr:row>
      <xdr:rowOff>4554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6188" y="1150938"/>
          <a:ext cx="952499" cy="67924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349250</xdr:colOff>
      <xdr:row>3</xdr:row>
      <xdr:rowOff>150812</xdr:rowOff>
    </xdr:from>
    <xdr:to>
      <xdr:col>13</xdr:col>
      <xdr:colOff>269874</xdr:colOff>
      <xdr:row>7</xdr:row>
      <xdr:rowOff>12491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125" y="1158875"/>
          <a:ext cx="952499" cy="6792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127000</xdr:colOff>
      <xdr:row>2</xdr:row>
      <xdr:rowOff>172107</xdr:rowOff>
    </xdr:from>
    <xdr:to>
      <xdr:col>13</xdr:col>
      <xdr:colOff>230188</xdr:colOff>
      <xdr:row>6</xdr:row>
      <xdr:rowOff>171912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7875" y="989670"/>
          <a:ext cx="1135063" cy="8094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316706</xdr:colOff>
      <xdr:row>4</xdr:row>
      <xdr:rowOff>53974</xdr:rowOff>
    </xdr:from>
    <xdr:to>
      <xdr:col>17</xdr:col>
      <xdr:colOff>170657</xdr:colOff>
      <xdr:row>7</xdr:row>
      <xdr:rowOff>23812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5394" y="1284287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428625</xdr:colOff>
      <xdr:row>4</xdr:row>
      <xdr:rowOff>19844</xdr:rowOff>
    </xdr:from>
    <xdr:to>
      <xdr:col>19</xdr:col>
      <xdr:colOff>175419</xdr:colOff>
      <xdr:row>7</xdr:row>
      <xdr:rowOff>81757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52125" y="1250157"/>
          <a:ext cx="905669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325438</xdr:colOff>
      <xdr:row>3</xdr:row>
      <xdr:rowOff>143545</xdr:rowOff>
    </xdr:from>
    <xdr:to>
      <xdr:col>13</xdr:col>
      <xdr:colOff>246062</xdr:colOff>
      <xdr:row>7</xdr:row>
      <xdr:rowOff>5224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313" y="1151608"/>
          <a:ext cx="952499" cy="6792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221455</xdr:colOff>
      <xdr:row>4</xdr:row>
      <xdr:rowOff>14287</xdr:rowOff>
    </xdr:from>
    <xdr:to>
      <xdr:col>17</xdr:col>
      <xdr:colOff>75405</xdr:colOff>
      <xdr:row>6</xdr:row>
      <xdr:rowOff>182562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95580" y="1244600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333374</xdr:colOff>
      <xdr:row>2</xdr:row>
      <xdr:rowOff>130969</xdr:rowOff>
    </xdr:from>
    <xdr:to>
      <xdr:col>19</xdr:col>
      <xdr:colOff>80169</xdr:colOff>
      <xdr:row>5</xdr:row>
      <xdr:rowOff>177007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82312" y="948532"/>
          <a:ext cx="90567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269875</xdr:colOff>
      <xdr:row>2</xdr:row>
      <xdr:rowOff>126999</xdr:rowOff>
    </xdr:from>
    <xdr:to>
      <xdr:col>13</xdr:col>
      <xdr:colOff>190499</xdr:colOff>
      <xdr:row>5</xdr:row>
      <xdr:rowOff>195053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6188" y="944562"/>
          <a:ext cx="952499" cy="6792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150018</xdr:colOff>
      <xdr:row>3</xdr:row>
      <xdr:rowOff>133349</xdr:rowOff>
    </xdr:from>
    <xdr:to>
      <xdr:col>15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214312</xdr:colOff>
      <xdr:row>3</xdr:row>
      <xdr:rowOff>35719</xdr:rowOff>
    </xdr:from>
    <xdr:to>
      <xdr:col>18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190500</xdr:colOff>
      <xdr:row>2</xdr:row>
      <xdr:rowOff>166687</xdr:rowOff>
    </xdr:from>
    <xdr:to>
      <xdr:col>12</xdr:col>
      <xdr:colOff>111124</xdr:colOff>
      <xdr:row>6</xdr:row>
      <xdr:rowOff>36303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8375" y="984250"/>
          <a:ext cx="952499" cy="6792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246063</xdr:colOff>
      <xdr:row>3</xdr:row>
      <xdr:rowOff>95251</xdr:rowOff>
    </xdr:from>
    <xdr:to>
      <xdr:col>13</xdr:col>
      <xdr:colOff>166687</xdr:colOff>
      <xdr:row>6</xdr:row>
      <xdr:rowOff>155367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6938" y="1103314"/>
          <a:ext cx="952499" cy="6792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325437</xdr:colOff>
      <xdr:row>3</xdr:row>
      <xdr:rowOff>142875</xdr:rowOff>
    </xdr:from>
    <xdr:to>
      <xdr:col>13</xdr:col>
      <xdr:colOff>246061</xdr:colOff>
      <xdr:row>7</xdr:row>
      <xdr:rowOff>4554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150938"/>
          <a:ext cx="952499" cy="6792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452437</xdr:colOff>
      <xdr:row>3</xdr:row>
      <xdr:rowOff>119063</xdr:rowOff>
    </xdr:from>
    <xdr:to>
      <xdr:col>13</xdr:col>
      <xdr:colOff>373061</xdr:colOff>
      <xdr:row>6</xdr:row>
      <xdr:rowOff>179179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3312" y="1127126"/>
          <a:ext cx="952499" cy="67924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8168" y="1142999"/>
          <a:ext cx="1528763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9887" y="1045369"/>
          <a:ext cx="9072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87312</xdr:colOff>
      <xdr:row>3</xdr:row>
      <xdr:rowOff>95250</xdr:rowOff>
    </xdr:from>
    <xdr:to>
      <xdr:col>14</xdr:col>
      <xdr:colOff>7936</xdr:colOff>
      <xdr:row>6</xdr:row>
      <xdr:rowOff>155366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0" y="1103313"/>
          <a:ext cx="952499" cy="679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20"/>
  <sheetViews>
    <sheetView topLeftCell="A7" zoomScale="120" zoomScaleNormal="120" workbookViewId="0">
      <selection activeCell="T14" sqref="T14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3.85546875" customWidth="1"/>
    <col min="5" max="5" width="3.140625" hidden="1" customWidth="1"/>
    <col min="6" max="6" width="0.7109375" hidden="1" customWidth="1"/>
    <col min="7" max="15" width="7.7109375" customWidth="1"/>
    <col min="16" max="20" width="8.7109375" customWidth="1"/>
  </cols>
  <sheetData>
    <row r="1" spans="1:21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134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86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66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1" ht="20.25" customHeight="1" thickBot="1" x14ac:dyDescent="0.35">
      <c r="A10" s="60" t="s">
        <v>83</v>
      </c>
      <c r="B10" s="75" t="s">
        <v>129</v>
      </c>
      <c r="C10" s="75" t="s">
        <v>130</v>
      </c>
      <c r="D10" s="76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67"/>
      <c r="Q10" s="169"/>
      <c r="R10" s="157"/>
      <c r="S10" s="171"/>
      <c r="T10" s="157"/>
    </row>
    <row r="11" spans="1:21" s="1" customFormat="1" ht="15.75" x14ac:dyDescent="0.25">
      <c r="A11" s="178">
        <v>6</v>
      </c>
      <c r="B11" s="36" t="s">
        <v>146</v>
      </c>
      <c r="C11" s="36" t="s">
        <v>147</v>
      </c>
      <c r="D11" s="85" t="s">
        <v>145</v>
      </c>
      <c r="E11" s="83">
        <v>2017</v>
      </c>
      <c r="F11" s="36" t="s">
        <v>145</v>
      </c>
      <c r="G11" s="179">
        <v>3.5</v>
      </c>
      <c r="H11" s="179">
        <v>4.25</v>
      </c>
      <c r="I11" s="179">
        <v>4.5</v>
      </c>
      <c r="J11" s="180"/>
      <c r="K11" s="180"/>
      <c r="L11" s="180"/>
      <c r="M11" s="47">
        <f>(G11*6)-J11</f>
        <v>21</v>
      </c>
      <c r="N11" s="47">
        <f>(H11*6)-K11</f>
        <v>25.5</v>
      </c>
      <c r="O11" s="47">
        <f>(I11*6)-L11</f>
        <v>27</v>
      </c>
      <c r="P11" s="50">
        <f>MAX(M11:O11)</f>
        <v>27</v>
      </c>
      <c r="Q11" s="50">
        <f>LARGE(M11:O11,2)</f>
        <v>25.5</v>
      </c>
      <c r="R11" s="47">
        <f>LARGE(M11:O11,3)</f>
        <v>21</v>
      </c>
      <c r="S11" s="50">
        <f>P11+Q11</f>
        <v>52.5</v>
      </c>
      <c r="T11" s="181">
        <v>1</v>
      </c>
      <c r="U11"/>
    </row>
    <row r="12" spans="1:21" s="1" customFormat="1" x14ac:dyDescent="0.25">
      <c r="A12" s="86">
        <v>2</v>
      </c>
      <c r="B12" s="6" t="s">
        <v>138</v>
      </c>
      <c r="C12" s="6" t="s">
        <v>139</v>
      </c>
      <c r="D12" s="61" t="s">
        <v>137</v>
      </c>
      <c r="E12" s="82">
        <v>2017</v>
      </c>
      <c r="F12" s="6" t="s">
        <v>137</v>
      </c>
      <c r="G12" s="7">
        <v>3.25</v>
      </c>
      <c r="H12" s="7">
        <v>4.25</v>
      </c>
      <c r="I12" s="7">
        <v>3.75</v>
      </c>
      <c r="J12" s="7"/>
      <c r="K12" s="7"/>
      <c r="L12" s="7"/>
      <c r="M12" s="4">
        <f>(G12*6)-J12</f>
        <v>19.5</v>
      </c>
      <c r="N12" s="4">
        <f>(H12*6)-K12</f>
        <v>25.5</v>
      </c>
      <c r="O12" s="4">
        <f>(I12*6)-L12</f>
        <v>22.5</v>
      </c>
      <c r="P12" s="5">
        <f>MAX(M12:O12)</f>
        <v>25.5</v>
      </c>
      <c r="Q12" s="5">
        <f>LARGE(M12:O12,2)</f>
        <v>22.5</v>
      </c>
      <c r="R12" s="4">
        <f>LARGE(M12:O12,3)</f>
        <v>19.5</v>
      </c>
      <c r="S12" s="5">
        <f>P12+Q12</f>
        <v>48</v>
      </c>
      <c r="T12" s="15">
        <v>2</v>
      </c>
      <c r="U12" s="62"/>
    </row>
    <row r="13" spans="1:21" s="1" customFormat="1" ht="15.75" x14ac:dyDescent="0.25">
      <c r="A13" s="87">
        <v>3</v>
      </c>
      <c r="B13" s="6" t="s">
        <v>140</v>
      </c>
      <c r="C13" s="6" t="s">
        <v>141</v>
      </c>
      <c r="D13" s="61" t="s">
        <v>137</v>
      </c>
      <c r="E13" s="82">
        <v>2017</v>
      </c>
      <c r="F13" s="6" t="s">
        <v>137</v>
      </c>
      <c r="G13" s="7">
        <v>3.5</v>
      </c>
      <c r="H13" s="7">
        <v>3.75</v>
      </c>
      <c r="I13" s="7">
        <v>3.25</v>
      </c>
      <c r="J13" s="7"/>
      <c r="K13" s="7"/>
      <c r="L13" s="7"/>
      <c r="M13" s="4">
        <f>(G13*6)-J13</f>
        <v>21</v>
      </c>
      <c r="N13" s="4">
        <f>(H13*6)-K13</f>
        <v>22.5</v>
      </c>
      <c r="O13" s="4">
        <f>(I13*6)-L13</f>
        <v>19.5</v>
      </c>
      <c r="P13" s="5">
        <f>MAX(M13:O13)</f>
        <v>22.5</v>
      </c>
      <c r="Q13" s="5">
        <f>LARGE(M13:O13,2)</f>
        <v>21</v>
      </c>
      <c r="R13" s="4">
        <f>LARGE(M13:O13,3)</f>
        <v>19.5</v>
      </c>
      <c r="S13" s="5">
        <f>P13+Q13</f>
        <v>43.5</v>
      </c>
      <c r="T13" s="15">
        <v>3</v>
      </c>
    </row>
    <row r="14" spans="1:21" ht="16.5" thickBot="1" x14ac:dyDescent="0.3">
      <c r="A14" s="87">
        <v>4</v>
      </c>
      <c r="B14" s="6" t="s">
        <v>143</v>
      </c>
      <c r="C14" s="6" t="s">
        <v>144</v>
      </c>
      <c r="D14" s="61" t="s">
        <v>145</v>
      </c>
      <c r="E14" s="82">
        <v>2017</v>
      </c>
      <c r="F14" s="6" t="s">
        <v>145</v>
      </c>
      <c r="G14" s="154">
        <v>3</v>
      </c>
      <c r="H14" s="154">
        <v>3.5</v>
      </c>
      <c r="I14" s="154">
        <v>3</v>
      </c>
      <c r="J14" s="78"/>
      <c r="K14" s="78"/>
      <c r="L14" s="78"/>
      <c r="M14" s="4">
        <f>(G14*6)-J14</f>
        <v>18</v>
      </c>
      <c r="N14" s="4">
        <f>(H14*6)-K14</f>
        <v>21</v>
      </c>
      <c r="O14" s="4">
        <f>(I14*6)-L14</f>
        <v>18</v>
      </c>
      <c r="P14" s="5">
        <f>MAX(M14:O14)</f>
        <v>21</v>
      </c>
      <c r="Q14" s="5">
        <f>LARGE(M14:O14,2)</f>
        <v>18</v>
      </c>
      <c r="R14" s="4">
        <f>LARGE(M14:O14,3)</f>
        <v>18</v>
      </c>
      <c r="S14" s="5">
        <f>P14+Q14</f>
        <v>39</v>
      </c>
      <c r="T14" s="155">
        <v>4</v>
      </c>
    </row>
    <row r="15" spans="1:21" x14ac:dyDescent="0.25">
      <c r="A15" s="86">
        <v>5</v>
      </c>
      <c r="B15" s="6" t="s">
        <v>72</v>
      </c>
      <c r="C15" s="6" t="s">
        <v>104</v>
      </c>
      <c r="D15" s="61" t="s">
        <v>142</v>
      </c>
      <c r="E15" s="82">
        <v>2017</v>
      </c>
      <c r="F15" s="6" t="s">
        <v>142</v>
      </c>
      <c r="G15" s="154">
        <v>2.5</v>
      </c>
      <c r="H15" s="154">
        <v>2.75</v>
      </c>
      <c r="I15" s="154">
        <v>3.75</v>
      </c>
      <c r="J15" s="78"/>
      <c r="K15" s="78"/>
      <c r="L15" s="78"/>
      <c r="M15" s="47">
        <f>(G15*6)-J15</f>
        <v>15</v>
      </c>
      <c r="N15" s="47">
        <f>(H15*6)-K15</f>
        <v>16.5</v>
      </c>
      <c r="O15" s="47">
        <f>(I15*6)-L15</f>
        <v>22.5</v>
      </c>
      <c r="P15" s="50">
        <f>MAX(M15:O15)</f>
        <v>22.5</v>
      </c>
      <c r="Q15" s="50">
        <f>LARGE(M15:O15,2)</f>
        <v>16.5</v>
      </c>
      <c r="R15" s="47">
        <f>LARGE(M15:O15,3)</f>
        <v>15</v>
      </c>
      <c r="S15" s="50">
        <f>P15+Q15</f>
        <v>39</v>
      </c>
      <c r="T15" s="155">
        <v>5</v>
      </c>
    </row>
    <row r="16" spans="1:21" ht="16.5" thickBot="1" x14ac:dyDescent="0.3">
      <c r="A16" s="87">
        <v>1</v>
      </c>
      <c r="B16" s="6" t="s">
        <v>135</v>
      </c>
      <c r="C16" s="6" t="s">
        <v>136</v>
      </c>
      <c r="D16" s="61" t="s">
        <v>137</v>
      </c>
      <c r="E16" s="82">
        <v>2017</v>
      </c>
      <c r="F16" s="6" t="s">
        <v>137</v>
      </c>
      <c r="G16" s="7">
        <v>2.75</v>
      </c>
      <c r="H16" s="7">
        <v>3</v>
      </c>
      <c r="I16" s="7">
        <v>3</v>
      </c>
      <c r="J16" s="7"/>
      <c r="K16" s="7"/>
      <c r="L16" s="7"/>
      <c r="M16" s="4">
        <f>(G16*6)-J16</f>
        <v>16.5</v>
      </c>
      <c r="N16" s="4">
        <f>(H16*6)-K16</f>
        <v>18</v>
      </c>
      <c r="O16" s="4">
        <f>(I16*6)-L16</f>
        <v>18</v>
      </c>
      <c r="P16" s="5">
        <f>MAX(M16:O16)</f>
        <v>18</v>
      </c>
      <c r="Q16" s="5">
        <f>LARGE(M16:O16,2)</f>
        <v>18</v>
      </c>
      <c r="R16" s="4">
        <f>LARGE(M16:O16,3)</f>
        <v>16.5</v>
      </c>
      <c r="S16" s="5">
        <f>P16+Q16</f>
        <v>36</v>
      </c>
      <c r="T16" s="15">
        <v>6</v>
      </c>
      <c r="U16" s="62"/>
    </row>
    <row r="17" spans="1:20" ht="15.75" x14ac:dyDescent="0.25">
      <c r="A17" s="86">
        <v>10</v>
      </c>
      <c r="B17" s="6" t="s">
        <v>154</v>
      </c>
      <c r="C17" s="6" t="s">
        <v>155</v>
      </c>
      <c r="D17" s="61" t="s">
        <v>150</v>
      </c>
      <c r="E17" s="82">
        <v>2017</v>
      </c>
      <c r="F17" s="6" t="s">
        <v>150</v>
      </c>
      <c r="G17" s="6">
        <v>2.75</v>
      </c>
      <c r="H17" s="6">
        <v>2.75</v>
      </c>
      <c r="I17" s="6">
        <v>2.75</v>
      </c>
      <c r="J17" s="6"/>
      <c r="K17" s="6"/>
      <c r="L17" s="6"/>
      <c r="M17" s="47">
        <f>(G17*6)-J17</f>
        <v>16.5</v>
      </c>
      <c r="N17" s="47">
        <f>(H17*6)-K17</f>
        <v>16.5</v>
      </c>
      <c r="O17" s="47">
        <f>(I17*6)-L17</f>
        <v>16.5</v>
      </c>
      <c r="P17" s="50">
        <f>MAX(M17:O17)</f>
        <v>16.5</v>
      </c>
      <c r="Q17" s="50">
        <f>LARGE(M17:O17,2)</f>
        <v>16.5</v>
      </c>
      <c r="R17" s="47">
        <f>LARGE(M17:O17,3)</f>
        <v>16.5</v>
      </c>
      <c r="S17" s="50">
        <f>P17+Q17</f>
        <v>33</v>
      </c>
      <c r="T17" s="61">
        <v>7</v>
      </c>
    </row>
    <row r="18" spans="1:20" x14ac:dyDescent="0.25">
      <c r="A18" s="87">
        <v>7</v>
      </c>
      <c r="B18" s="6" t="s">
        <v>148</v>
      </c>
      <c r="C18" s="6" t="s">
        <v>149</v>
      </c>
      <c r="D18" s="61" t="s">
        <v>150</v>
      </c>
      <c r="E18" s="82">
        <v>2017</v>
      </c>
      <c r="F18" s="6" t="s">
        <v>150</v>
      </c>
      <c r="G18" s="154">
        <v>2.75</v>
      </c>
      <c r="H18" s="154">
        <v>2.5</v>
      </c>
      <c r="I18" s="154">
        <v>2.5</v>
      </c>
      <c r="J18" s="6"/>
      <c r="K18" s="6"/>
      <c r="L18" s="6"/>
      <c r="M18" s="4">
        <f>(G18*6)-J18</f>
        <v>16.5</v>
      </c>
      <c r="N18" s="4">
        <f>(H18*6)-K18</f>
        <v>15</v>
      </c>
      <c r="O18" s="4">
        <f>(I18*6)-L18</f>
        <v>15</v>
      </c>
      <c r="P18" s="5">
        <f>MAX(M18:O18)</f>
        <v>16.5</v>
      </c>
      <c r="Q18" s="5">
        <f>LARGE(M18:O18,2)</f>
        <v>15</v>
      </c>
      <c r="R18" s="4">
        <f>LARGE(M18:O18,3)</f>
        <v>15</v>
      </c>
      <c r="S18" s="5">
        <f>P18+Q18</f>
        <v>31.5</v>
      </c>
      <c r="T18" s="155">
        <v>8</v>
      </c>
    </row>
    <row r="19" spans="1:20" ht="16.5" thickBot="1" x14ac:dyDescent="0.3">
      <c r="A19" s="87">
        <v>9</v>
      </c>
      <c r="B19" s="6" t="s">
        <v>152</v>
      </c>
      <c r="C19" s="6" t="s">
        <v>153</v>
      </c>
      <c r="D19" s="61" t="s">
        <v>150</v>
      </c>
      <c r="E19" s="82">
        <v>2017</v>
      </c>
      <c r="F19" s="6" t="s">
        <v>150</v>
      </c>
      <c r="G19" s="6">
        <v>2</v>
      </c>
      <c r="H19" s="6">
        <v>2</v>
      </c>
      <c r="I19" s="6">
        <v>2</v>
      </c>
      <c r="J19" s="6"/>
      <c r="K19" s="6"/>
      <c r="L19" s="6"/>
      <c r="M19" s="4">
        <f>(G19*6)-J19</f>
        <v>12</v>
      </c>
      <c r="N19" s="4">
        <f>(H19*6)-K19</f>
        <v>12</v>
      </c>
      <c r="O19" s="4">
        <f>(I19*6)-L19</f>
        <v>12</v>
      </c>
      <c r="P19" s="5">
        <f>MAX(M19:O19)</f>
        <v>12</v>
      </c>
      <c r="Q19" s="5">
        <f>LARGE(M19:O19,2)</f>
        <v>12</v>
      </c>
      <c r="R19" s="4">
        <f>LARGE(M19:O19,3)</f>
        <v>12</v>
      </c>
      <c r="S19" s="5">
        <f>P19+Q19</f>
        <v>24</v>
      </c>
      <c r="T19" s="61">
        <v>9</v>
      </c>
    </row>
    <row r="20" spans="1:20" ht="15.75" thickBot="1" x14ac:dyDescent="0.3">
      <c r="A20" s="88">
        <v>8</v>
      </c>
      <c r="B20" s="8" t="s">
        <v>75</v>
      </c>
      <c r="C20" s="8" t="s">
        <v>151</v>
      </c>
      <c r="D20" s="81" t="s">
        <v>150</v>
      </c>
      <c r="E20" s="84">
        <v>2017</v>
      </c>
      <c r="F20" s="8" t="s">
        <v>150</v>
      </c>
      <c r="G20" s="8">
        <v>0</v>
      </c>
      <c r="H20" s="8">
        <v>0</v>
      </c>
      <c r="I20" s="8">
        <v>0</v>
      </c>
      <c r="J20" s="8"/>
      <c r="K20" s="8"/>
      <c r="L20" s="8"/>
      <c r="M20" s="47">
        <f>(G20*6)-J20</f>
        <v>0</v>
      </c>
      <c r="N20" s="47">
        <f>(H20*6)-K20</f>
        <v>0</v>
      </c>
      <c r="O20" s="47">
        <f>(I20*6)-L20</f>
        <v>0</v>
      </c>
      <c r="P20" s="50">
        <f>MAX(M20:O20)</f>
        <v>0</v>
      </c>
      <c r="Q20" s="50">
        <f>LARGE(M20:O20,2)</f>
        <v>0</v>
      </c>
      <c r="R20" s="47">
        <f>LARGE(M20:O20,3)</f>
        <v>0</v>
      </c>
      <c r="S20" s="50">
        <f>P20+Q20</f>
        <v>0</v>
      </c>
      <c r="T20" s="81">
        <v>0</v>
      </c>
    </row>
  </sheetData>
  <autoFilter ref="A9:S20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</autoFilter>
  <sortState ref="A11:U20">
    <sortCondition descending="1" ref="S11:S20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scale="71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6"/>
  <sheetViews>
    <sheetView topLeftCell="C4" zoomScale="120" zoomScaleNormal="120" workbookViewId="0">
      <selection activeCell="A13" sqref="A13:T13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0.28515625" bestFit="1" customWidth="1"/>
  </cols>
  <sheetData>
    <row r="1" spans="1:21" ht="50.1" customHeight="1" x14ac:dyDescent="0.25">
      <c r="A1" s="158" t="s">
        <v>252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134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128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66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1" ht="20.25" customHeight="1" thickBot="1" x14ac:dyDescent="0.35">
      <c r="A10" s="59" t="s">
        <v>83</v>
      </c>
      <c r="B10" s="20" t="s">
        <v>129</v>
      </c>
      <c r="C10" s="20" t="s">
        <v>130</v>
      </c>
      <c r="D10" s="35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67"/>
      <c r="Q10" s="169"/>
      <c r="R10" s="157"/>
      <c r="S10" s="172"/>
      <c r="T10" s="157"/>
    </row>
    <row r="11" spans="1:21" s="1" customFormat="1" ht="16.5" thickBot="1" x14ac:dyDescent="0.3">
      <c r="A11" s="131">
        <v>82</v>
      </c>
      <c r="B11" s="8" t="s">
        <v>60</v>
      </c>
      <c r="C11" s="8" t="s">
        <v>36</v>
      </c>
      <c r="D11" s="81" t="s">
        <v>201</v>
      </c>
      <c r="E11" s="54"/>
      <c r="F11" s="55"/>
      <c r="G11" s="32">
        <v>4.5</v>
      </c>
      <c r="H11" s="33">
        <v>4.5</v>
      </c>
      <c r="I11" s="34">
        <v>4.5</v>
      </c>
      <c r="J11" s="32"/>
      <c r="K11" s="33"/>
      <c r="L11" s="34"/>
      <c r="M11" s="11">
        <f>(G11*6)-J11</f>
        <v>27</v>
      </c>
      <c r="N11" s="12">
        <f>(H11*6)-K11</f>
        <v>27</v>
      </c>
      <c r="O11" s="13">
        <f>(I11*6)-L11</f>
        <v>27</v>
      </c>
      <c r="P11" s="23">
        <f>MAX(M11:O11)</f>
        <v>27</v>
      </c>
      <c r="Q11" s="24">
        <f>LARGE(M11:O11,2)</f>
        <v>27</v>
      </c>
      <c r="R11" s="25">
        <f>LARGE(M11:O11,3)</f>
        <v>27</v>
      </c>
      <c r="S11" s="23">
        <f>P11+Q11</f>
        <v>54</v>
      </c>
      <c r="T11" s="34">
        <v>1</v>
      </c>
    </row>
    <row r="12" spans="1:21" s="1" customFormat="1" ht="15.75" thickBot="1" x14ac:dyDescent="0.3">
      <c r="A12" s="130">
        <v>81</v>
      </c>
      <c r="B12" s="132" t="s">
        <v>248</v>
      </c>
      <c r="C12" s="132" t="s">
        <v>249</v>
      </c>
      <c r="D12" s="61" t="s">
        <v>250</v>
      </c>
      <c r="E12" s="52"/>
      <c r="F12" s="53"/>
      <c r="G12" s="14">
        <v>4.25</v>
      </c>
      <c r="H12" s="7">
        <v>3.75</v>
      </c>
      <c r="I12" s="15">
        <v>3.75</v>
      </c>
      <c r="J12" s="14"/>
      <c r="K12" s="7"/>
      <c r="L12" s="15"/>
      <c r="M12" s="9">
        <f>(G12*6)-J12</f>
        <v>25.5</v>
      </c>
      <c r="N12" s="4">
        <f>(H12*6)-K12</f>
        <v>22.5</v>
      </c>
      <c r="O12" s="10">
        <f>(I12*6)-L12</f>
        <v>22.5</v>
      </c>
      <c r="P12" s="16">
        <f>MAX(M12:O12)</f>
        <v>25.5</v>
      </c>
      <c r="Q12" s="5">
        <f>LARGE(M12:O12,2)</f>
        <v>22.5</v>
      </c>
      <c r="R12" s="17">
        <f>LARGE(M12:O12,3)</f>
        <v>22.5</v>
      </c>
      <c r="S12" s="16">
        <f>P12+Q12</f>
        <v>48</v>
      </c>
      <c r="T12" s="15">
        <v>2</v>
      </c>
      <c r="U12" s="62"/>
    </row>
    <row r="13" spans="1:21" s="1" customFormat="1" ht="16.5" thickBot="1" x14ac:dyDescent="0.3">
      <c r="A13" s="133">
        <v>80</v>
      </c>
      <c r="B13" s="36" t="s">
        <v>246</v>
      </c>
      <c r="C13" s="114" t="s">
        <v>247</v>
      </c>
      <c r="D13" s="230" t="s">
        <v>180</v>
      </c>
      <c r="E13" s="231"/>
      <c r="F13" s="231"/>
      <c r="G13" s="232">
        <v>4.75</v>
      </c>
      <c r="H13" s="233">
        <v>4.25</v>
      </c>
      <c r="I13" s="234">
        <v>4.5</v>
      </c>
      <c r="J13" s="232">
        <v>6</v>
      </c>
      <c r="K13" s="233">
        <v>6</v>
      </c>
      <c r="L13" s="234">
        <v>6</v>
      </c>
      <c r="M13" s="235">
        <f t="shared" ref="M13:O13" si="0">(G13*6)-J13</f>
        <v>22.5</v>
      </c>
      <c r="N13" s="236">
        <f t="shared" si="0"/>
        <v>19.5</v>
      </c>
      <c r="O13" s="237">
        <f t="shared" si="0"/>
        <v>21</v>
      </c>
      <c r="P13" s="238">
        <f>MAX(M13:O13)</f>
        <v>22.5</v>
      </c>
      <c r="Q13" s="239">
        <f>LARGE(M13:O13,2)</f>
        <v>21</v>
      </c>
      <c r="R13" s="240">
        <f>LARGE(M13:O13,3)</f>
        <v>19.5</v>
      </c>
      <c r="S13" s="238">
        <f>P13+Q13</f>
        <v>43.5</v>
      </c>
      <c r="T13" s="234">
        <v>3</v>
      </c>
      <c r="U13" s="62"/>
    </row>
    <row r="14" spans="1:21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x14ac:dyDescent="0.25">
      <c r="D16" s="2"/>
      <c r="E16" s="2"/>
      <c r="F16" s="2"/>
      <c r="G16" s="2"/>
      <c r="H16" s="2"/>
      <c r="I16" s="2"/>
      <c r="J16" s="2"/>
      <c r="K16" s="2"/>
      <c r="L16" s="2"/>
      <c r="N16" s="2"/>
      <c r="O16" s="2"/>
      <c r="P16" s="2"/>
      <c r="Q16" s="2"/>
      <c r="R16" s="2"/>
      <c r="S16" s="2"/>
      <c r="T16" s="2"/>
    </row>
  </sheetData>
  <sortState ref="A11:T13">
    <sortCondition descending="1" ref="S11:S13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9"/>
  <sheetViews>
    <sheetView topLeftCell="G7" zoomScale="120" zoomScaleNormal="120" workbookViewId="0">
      <selection activeCell="T27" sqref="T27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59.42578125" bestFit="1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134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132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66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1" ht="20.25" customHeight="1" x14ac:dyDescent="0.3">
      <c r="A10" s="60" t="s">
        <v>83</v>
      </c>
      <c r="B10" s="75" t="s">
        <v>129</v>
      </c>
      <c r="C10" s="75" t="s">
        <v>130</v>
      </c>
      <c r="D10" s="76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67"/>
      <c r="Q10" s="169"/>
      <c r="R10" s="157"/>
      <c r="S10" s="171"/>
      <c r="T10" s="157"/>
    </row>
    <row r="11" spans="1:21" s="1" customFormat="1" ht="15.75" x14ac:dyDescent="0.25">
      <c r="A11" s="73">
        <v>95</v>
      </c>
      <c r="B11" s="154" t="s">
        <v>19</v>
      </c>
      <c r="C11" s="154" t="s">
        <v>43</v>
      </c>
      <c r="D11" s="155" t="s">
        <v>198</v>
      </c>
      <c r="E11" s="223"/>
      <c r="F11" s="188"/>
      <c r="G11" s="14">
        <v>4.75</v>
      </c>
      <c r="H11" s="7">
        <v>4.75</v>
      </c>
      <c r="I11" s="15">
        <v>5</v>
      </c>
      <c r="J11" s="14"/>
      <c r="K11" s="7"/>
      <c r="L11" s="15"/>
      <c r="M11" s="9">
        <f>(G11*6)-J11</f>
        <v>28.5</v>
      </c>
      <c r="N11" s="4">
        <f>(H11*6)-K11</f>
        <v>28.5</v>
      </c>
      <c r="O11" s="10">
        <f>(I11*6)-L11</f>
        <v>30</v>
      </c>
      <c r="P11" s="189">
        <f>MAX(M11:O11)</f>
        <v>30</v>
      </c>
      <c r="Q11" s="190">
        <f>LARGE(M11:O11,2)</f>
        <v>28.5</v>
      </c>
      <c r="R11" s="4">
        <f>LARGE(M11:O11,3)</f>
        <v>28.5</v>
      </c>
      <c r="S11" s="190">
        <f>P11+Q11</f>
        <v>58.5</v>
      </c>
      <c r="T11" s="15">
        <v>1</v>
      </c>
      <c r="U11" s="62"/>
    </row>
    <row r="12" spans="1:21" s="1" customFormat="1" ht="15.75" x14ac:dyDescent="0.25">
      <c r="A12" s="73">
        <v>96</v>
      </c>
      <c r="B12" s="154" t="s">
        <v>264</v>
      </c>
      <c r="C12" s="154" t="s">
        <v>265</v>
      </c>
      <c r="D12" s="155" t="s">
        <v>270</v>
      </c>
      <c r="E12" s="223"/>
      <c r="F12" s="116"/>
      <c r="G12" s="14">
        <v>4.75</v>
      </c>
      <c r="H12" s="7">
        <v>5</v>
      </c>
      <c r="I12" s="15">
        <v>4.75</v>
      </c>
      <c r="J12" s="14"/>
      <c r="K12" s="7"/>
      <c r="L12" s="15"/>
      <c r="M12" s="9">
        <f>(G12*6)-J12</f>
        <v>28.5</v>
      </c>
      <c r="N12" s="4">
        <f>(H12*6)-K12</f>
        <v>30</v>
      </c>
      <c r="O12" s="10">
        <f>(I12*6)-L12</f>
        <v>28.5</v>
      </c>
      <c r="P12" s="189">
        <f>MAX(M12:O12)</f>
        <v>30</v>
      </c>
      <c r="Q12" s="190">
        <f>LARGE(M12:O12,2)</f>
        <v>28.5</v>
      </c>
      <c r="R12" s="4">
        <f>LARGE(M12:O12,3)</f>
        <v>28.5</v>
      </c>
      <c r="S12" s="190">
        <f>P12+Q12</f>
        <v>58.5</v>
      </c>
      <c r="T12" s="15">
        <v>2</v>
      </c>
      <c r="U12" s="62"/>
    </row>
    <row r="13" spans="1:21" s="1" customFormat="1" ht="15.75" x14ac:dyDescent="0.25">
      <c r="A13" s="73">
        <v>90</v>
      </c>
      <c r="B13" s="154" t="s">
        <v>263</v>
      </c>
      <c r="C13" s="154" t="s">
        <v>136</v>
      </c>
      <c r="D13" s="226" t="s">
        <v>137</v>
      </c>
      <c r="E13" s="223"/>
      <c r="F13" s="116"/>
      <c r="G13" s="14">
        <v>5</v>
      </c>
      <c r="H13" s="7">
        <v>4.5</v>
      </c>
      <c r="I13" s="15">
        <v>4.75</v>
      </c>
      <c r="J13" s="14"/>
      <c r="K13" s="7"/>
      <c r="L13" s="15"/>
      <c r="M13" s="9">
        <f>(G13*6)-J13</f>
        <v>30</v>
      </c>
      <c r="N13" s="4">
        <f>(H13*6)-K13</f>
        <v>27</v>
      </c>
      <c r="O13" s="10">
        <f>(I13*6)-L13</f>
        <v>28.5</v>
      </c>
      <c r="P13" s="189">
        <f>MAX(M13:O13)</f>
        <v>30</v>
      </c>
      <c r="Q13" s="190">
        <f>LARGE(M13:O13,2)</f>
        <v>28.5</v>
      </c>
      <c r="R13" s="4">
        <f>LARGE(M13:O13,3)</f>
        <v>27</v>
      </c>
      <c r="S13" s="190">
        <f>P13+Q13</f>
        <v>58.5</v>
      </c>
      <c r="T13" s="15">
        <v>3</v>
      </c>
      <c r="U13" s="62"/>
    </row>
    <row r="14" spans="1:21" s="1" customFormat="1" ht="15.75" x14ac:dyDescent="0.25">
      <c r="A14" s="73">
        <v>84</v>
      </c>
      <c r="B14" s="154" t="s">
        <v>124</v>
      </c>
      <c r="C14" s="154" t="s">
        <v>253</v>
      </c>
      <c r="D14" s="155" t="s">
        <v>223</v>
      </c>
      <c r="E14" s="223"/>
      <c r="F14" s="116"/>
      <c r="G14" s="14">
        <v>4.75</v>
      </c>
      <c r="H14" s="7">
        <v>4.75</v>
      </c>
      <c r="I14" s="15">
        <v>4.75</v>
      </c>
      <c r="J14" s="14"/>
      <c r="K14" s="7"/>
      <c r="L14" s="15"/>
      <c r="M14" s="9">
        <f>(G14*6)-J14</f>
        <v>28.5</v>
      </c>
      <c r="N14" s="4">
        <f>(H14*6)-K14</f>
        <v>28.5</v>
      </c>
      <c r="O14" s="10">
        <f>(I14*6)-L14</f>
        <v>28.5</v>
      </c>
      <c r="P14" s="189">
        <f>MAX(M14:O14)</f>
        <v>28.5</v>
      </c>
      <c r="Q14" s="190">
        <f>LARGE(M14:O14,2)</f>
        <v>28.5</v>
      </c>
      <c r="R14" s="4">
        <f>LARGE(M14:O14,3)</f>
        <v>28.5</v>
      </c>
      <c r="S14" s="190">
        <f>P14+Q14</f>
        <v>57</v>
      </c>
      <c r="T14" s="15">
        <v>4</v>
      </c>
      <c r="U14" s="62"/>
    </row>
    <row r="15" spans="1:21" s="1" customFormat="1" ht="15.75" x14ac:dyDescent="0.25">
      <c r="A15" s="73">
        <v>89</v>
      </c>
      <c r="B15" s="154" t="s">
        <v>261</v>
      </c>
      <c r="C15" s="154" t="s">
        <v>262</v>
      </c>
      <c r="D15" s="155" t="s">
        <v>137</v>
      </c>
      <c r="E15" s="223"/>
      <c r="F15" s="116"/>
      <c r="G15" s="14">
        <v>4.75</v>
      </c>
      <c r="H15" s="7">
        <v>4.5</v>
      </c>
      <c r="I15" s="15">
        <v>4.5</v>
      </c>
      <c r="J15" s="14"/>
      <c r="K15" s="7">
        <v>6</v>
      </c>
      <c r="L15" s="15"/>
      <c r="M15" s="9">
        <f>(G15*6)-J15</f>
        <v>28.5</v>
      </c>
      <c r="N15" s="4">
        <f>(H15*6)-K15</f>
        <v>21</v>
      </c>
      <c r="O15" s="10">
        <f>(I15*6)-L15</f>
        <v>27</v>
      </c>
      <c r="P15" s="189">
        <f>MAX(M15:O15)</f>
        <v>28.5</v>
      </c>
      <c r="Q15" s="190">
        <f>LARGE(M15:O15,2)</f>
        <v>27</v>
      </c>
      <c r="R15" s="4">
        <f>LARGE(M15:O15,3)</f>
        <v>21</v>
      </c>
      <c r="S15" s="190">
        <f>P15+Q15</f>
        <v>55.5</v>
      </c>
      <c r="T15" s="15">
        <v>5</v>
      </c>
      <c r="U15" s="62"/>
    </row>
    <row r="16" spans="1:21" s="1" customFormat="1" ht="15.75" x14ac:dyDescent="0.25">
      <c r="A16" s="73">
        <v>85</v>
      </c>
      <c r="B16" s="154" t="s">
        <v>254</v>
      </c>
      <c r="C16" s="154" t="s">
        <v>255</v>
      </c>
      <c r="D16" s="155" t="s">
        <v>196</v>
      </c>
      <c r="E16" s="223"/>
      <c r="F16" s="116"/>
      <c r="G16" s="14">
        <v>4.5</v>
      </c>
      <c r="H16" s="7">
        <v>4.75</v>
      </c>
      <c r="I16" s="15">
        <v>4.5</v>
      </c>
      <c r="J16" s="14"/>
      <c r="K16" s="7"/>
      <c r="L16" s="15"/>
      <c r="M16" s="9">
        <f>(G16*6)-J16</f>
        <v>27</v>
      </c>
      <c r="N16" s="4">
        <f>(H16*6)-K16</f>
        <v>28.5</v>
      </c>
      <c r="O16" s="10">
        <f>(I16*6)-L16</f>
        <v>27</v>
      </c>
      <c r="P16" s="189">
        <f>MAX(M16:O16)</f>
        <v>28.5</v>
      </c>
      <c r="Q16" s="190">
        <f>LARGE(M16:O16,2)</f>
        <v>27</v>
      </c>
      <c r="R16" s="4">
        <f>LARGE(M16:O16,3)</f>
        <v>27</v>
      </c>
      <c r="S16" s="190">
        <f>P16+Q16</f>
        <v>55.5</v>
      </c>
      <c r="T16" s="15">
        <v>6</v>
      </c>
      <c r="U16" s="62"/>
    </row>
    <row r="17" spans="1:21" s="1" customFormat="1" ht="15.75" x14ac:dyDescent="0.25">
      <c r="A17" s="73">
        <v>88</v>
      </c>
      <c r="B17" s="154" t="s">
        <v>259</v>
      </c>
      <c r="C17" s="154" t="s">
        <v>260</v>
      </c>
      <c r="D17" s="155" t="s">
        <v>137</v>
      </c>
      <c r="E17" s="223"/>
      <c r="F17" s="116"/>
      <c r="G17" s="14">
        <v>4.25</v>
      </c>
      <c r="H17" s="7">
        <v>4.75</v>
      </c>
      <c r="I17" s="15">
        <v>4.5</v>
      </c>
      <c r="J17" s="14"/>
      <c r="K17" s="7"/>
      <c r="L17" s="15"/>
      <c r="M17" s="9">
        <f>(G17*6)-J17</f>
        <v>25.5</v>
      </c>
      <c r="N17" s="4">
        <f>(H17*6)-K17</f>
        <v>28.5</v>
      </c>
      <c r="O17" s="10">
        <f>(I17*6)-L17</f>
        <v>27</v>
      </c>
      <c r="P17" s="189">
        <f>MAX(M17:O17)</f>
        <v>28.5</v>
      </c>
      <c r="Q17" s="190">
        <f>LARGE(M17:O17,2)</f>
        <v>27</v>
      </c>
      <c r="R17" s="4">
        <f>LARGE(M17:O17,3)</f>
        <v>25.5</v>
      </c>
      <c r="S17" s="190">
        <f>P17+Q17</f>
        <v>55.5</v>
      </c>
      <c r="T17" s="62">
        <v>7</v>
      </c>
      <c r="U17" s="241"/>
    </row>
    <row r="18" spans="1:21" s="1" customFormat="1" ht="15.75" x14ac:dyDescent="0.25">
      <c r="A18" s="73">
        <v>94</v>
      </c>
      <c r="B18" s="154" t="s">
        <v>39</v>
      </c>
      <c r="C18" s="154" t="s">
        <v>40</v>
      </c>
      <c r="D18" s="155" t="s">
        <v>226</v>
      </c>
      <c r="E18" s="223"/>
      <c r="F18" s="116"/>
      <c r="G18" s="14">
        <v>4.5</v>
      </c>
      <c r="H18" s="7">
        <v>4.5</v>
      </c>
      <c r="I18" s="15">
        <v>4.5</v>
      </c>
      <c r="J18" s="14"/>
      <c r="K18" s="7"/>
      <c r="L18" s="15"/>
      <c r="M18" s="9">
        <f>(G18*6)-J18</f>
        <v>27</v>
      </c>
      <c r="N18" s="4">
        <f>(H18*6)-K18</f>
        <v>27</v>
      </c>
      <c r="O18" s="10">
        <f>(I18*6)-L18</f>
        <v>27</v>
      </c>
      <c r="P18" s="189">
        <f>MAX(M18:O18)</f>
        <v>27</v>
      </c>
      <c r="Q18" s="190">
        <f>LARGE(M18:O18,2)</f>
        <v>27</v>
      </c>
      <c r="R18" s="4">
        <f>LARGE(M18:O18,3)</f>
        <v>27</v>
      </c>
      <c r="S18" s="190">
        <f>P18+Q18</f>
        <v>54</v>
      </c>
      <c r="T18" s="15">
        <v>8</v>
      </c>
      <c r="U18" s="62"/>
    </row>
    <row r="19" spans="1:21" s="1" customFormat="1" ht="15.75" x14ac:dyDescent="0.25">
      <c r="A19" s="73">
        <v>100</v>
      </c>
      <c r="B19" s="154" t="s">
        <v>47</v>
      </c>
      <c r="C19" s="154" t="s">
        <v>269</v>
      </c>
      <c r="D19" s="155" t="s">
        <v>150</v>
      </c>
      <c r="E19" s="223"/>
      <c r="F19" s="188"/>
      <c r="G19" s="153">
        <v>4.25</v>
      </c>
      <c r="H19" s="154">
        <v>4.75</v>
      </c>
      <c r="I19" s="155">
        <v>4.5</v>
      </c>
      <c r="J19" s="153"/>
      <c r="K19" s="154"/>
      <c r="L19" s="155">
        <v>6</v>
      </c>
      <c r="M19" s="9">
        <f>(G19*6)-J19</f>
        <v>25.5</v>
      </c>
      <c r="N19" s="4">
        <f>(H19*6)-K19</f>
        <v>28.5</v>
      </c>
      <c r="O19" s="10">
        <f>(I19*6)-L19</f>
        <v>21</v>
      </c>
      <c r="P19" s="189">
        <f>MAX(M19:O19)</f>
        <v>28.5</v>
      </c>
      <c r="Q19" s="190">
        <f>LARGE(M19:O19,2)</f>
        <v>25.5</v>
      </c>
      <c r="R19" s="4">
        <f>LARGE(M19:O19,3)</f>
        <v>21</v>
      </c>
      <c r="S19" s="190">
        <f>P19+Q19</f>
        <v>54</v>
      </c>
      <c r="T19" s="155">
        <v>9</v>
      </c>
      <c r="U19" s="191"/>
    </row>
    <row r="20" spans="1:21" s="1" customFormat="1" ht="15.75" x14ac:dyDescent="0.25">
      <c r="A20" s="73">
        <v>87</v>
      </c>
      <c r="B20" s="154" t="s">
        <v>257</v>
      </c>
      <c r="C20" s="154" t="s">
        <v>258</v>
      </c>
      <c r="D20" s="155" t="s">
        <v>224</v>
      </c>
      <c r="E20" s="223"/>
      <c r="F20" s="116"/>
      <c r="G20" s="14">
        <v>3.75</v>
      </c>
      <c r="H20" s="7">
        <v>4.25</v>
      </c>
      <c r="I20" s="15">
        <v>4.5</v>
      </c>
      <c r="J20" s="14"/>
      <c r="K20" s="7"/>
      <c r="L20" s="15"/>
      <c r="M20" s="9">
        <f>(G20*6)-J20</f>
        <v>22.5</v>
      </c>
      <c r="N20" s="4">
        <f>(H20*6)-K20</f>
        <v>25.5</v>
      </c>
      <c r="O20" s="10">
        <f>(I20*6)-L20</f>
        <v>27</v>
      </c>
      <c r="P20" s="189">
        <f>MAX(M20:O20)</f>
        <v>27</v>
      </c>
      <c r="Q20" s="190">
        <f>LARGE(M20:O20,2)</f>
        <v>25.5</v>
      </c>
      <c r="R20" s="4">
        <f>LARGE(M20:O20,3)</f>
        <v>22.5</v>
      </c>
      <c r="S20" s="190">
        <f>P20+Q20</f>
        <v>52.5</v>
      </c>
      <c r="T20" s="15">
        <v>10</v>
      </c>
      <c r="U20" s="62"/>
    </row>
    <row r="21" spans="1:21" s="1" customFormat="1" ht="15.75" x14ac:dyDescent="0.25">
      <c r="A21" s="73">
        <v>86</v>
      </c>
      <c r="B21" s="154" t="s">
        <v>34</v>
      </c>
      <c r="C21" s="154" t="s">
        <v>256</v>
      </c>
      <c r="D21" s="155" t="s">
        <v>224</v>
      </c>
      <c r="E21" s="223"/>
      <c r="F21" s="188"/>
      <c r="G21" s="14">
        <v>3.75</v>
      </c>
      <c r="H21" s="7">
        <v>4.5</v>
      </c>
      <c r="I21" s="15">
        <v>4.25</v>
      </c>
      <c r="J21" s="14"/>
      <c r="K21" s="7"/>
      <c r="L21" s="15"/>
      <c r="M21" s="9">
        <f>(G21*6)-J21</f>
        <v>22.5</v>
      </c>
      <c r="N21" s="4">
        <f>(H21*6)-K21</f>
        <v>27</v>
      </c>
      <c r="O21" s="10">
        <f>(I21*6)-L21</f>
        <v>25.5</v>
      </c>
      <c r="P21" s="189">
        <f>MAX(M21:O21)</f>
        <v>27</v>
      </c>
      <c r="Q21" s="190">
        <f>LARGE(M21:O21,2)</f>
        <v>25.5</v>
      </c>
      <c r="R21" s="4">
        <f>LARGE(M21:O21,3)</f>
        <v>22.5</v>
      </c>
      <c r="S21" s="190">
        <f>P21+Q21</f>
        <v>52.5</v>
      </c>
      <c r="T21" s="15">
        <v>11</v>
      </c>
      <c r="U21" s="62"/>
    </row>
    <row r="22" spans="1:21" s="1" customFormat="1" ht="15.75" x14ac:dyDescent="0.25">
      <c r="A22" s="73">
        <v>92</v>
      </c>
      <c r="B22" s="154" t="s">
        <v>37</v>
      </c>
      <c r="C22" s="154" t="s">
        <v>38</v>
      </c>
      <c r="D22" s="155" t="s">
        <v>197</v>
      </c>
      <c r="E22" s="223"/>
      <c r="F22" s="116"/>
      <c r="G22" s="14">
        <v>4.25</v>
      </c>
      <c r="H22" s="7">
        <v>4.5</v>
      </c>
      <c r="I22" s="15">
        <v>4</v>
      </c>
      <c r="J22" s="14"/>
      <c r="K22" s="7"/>
      <c r="L22" s="15"/>
      <c r="M22" s="9">
        <f>(G22*6)-J22</f>
        <v>25.5</v>
      </c>
      <c r="N22" s="4">
        <f>(H22*6)-K22</f>
        <v>27</v>
      </c>
      <c r="O22" s="10">
        <f>(I22*6)-L22</f>
        <v>24</v>
      </c>
      <c r="P22" s="189">
        <f>MAX(M22:O22)</f>
        <v>27</v>
      </c>
      <c r="Q22" s="190">
        <f>LARGE(M22:O22,2)</f>
        <v>25.5</v>
      </c>
      <c r="R22" s="4">
        <f>LARGE(M22:O22,3)</f>
        <v>24</v>
      </c>
      <c r="S22" s="190">
        <f>P22+Q22</f>
        <v>52.5</v>
      </c>
      <c r="T22" s="15">
        <v>12</v>
      </c>
      <c r="U22" s="62"/>
    </row>
    <row r="23" spans="1:21" s="1" customFormat="1" ht="15.75" x14ac:dyDescent="0.25">
      <c r="A23" s="73">
        <v>98</v>
      </c>
      <c r="B23" s="154" t="s">
        <v>267</v>
      </c>
      <c r="C23" s="154" t="s">
        <v>74</v>
      </c>
      <c r="D23" s="155" t="s">
        <v>150</v>
      </c>
      <c r="E23" s="223"/>
      <c r="F23" s="116"/>
      <c r="G23" s="14">
        <v>4.25</v>
      </c>
      <c r="H23" s="7">
        <v>4.5</v>
      </c>
      <c r="I23" s="15">
        <v>4</v>
      </c>
      <c r="J23" s="14"/>
      <c r="K23" s="7"/>
      <c r="L23" s="15"/>
      <c r="M23" s="9">
        <f>(G23*6)-J23</f>
        <v>25.5</v>
      </c>
      <c r="N23" s="4">
        <f>(H23*6)-K23</f>
        <v>27</v>
      </c>
      <c r="O23" s="10">
        <f>(I23*6)-L23</f>
        <v>24</v>
      </c>
      <c r="P23" s="189">
        <f>MAX(M23:O23)</f>
        <v>27</v>
      </c>
      <c r="Q23" s="190">
        <f>LARGE(M23:O23,2)</f>
        <v>25.5</v>
      </c>
      <c r="R23" s="4">
        <f>LARGE(M23:O23,3)</f>
        <v>24</v>
      </c>
      <c r="S23" s="190">
        <f>P23+Q23</f>
        <v>52.5</v>
      </c>
      <c r="T23" s="15">
        <v>12</v>
      </c>
      <c r="U23" s="62"/>
    </row>
    <row r="24" spans="1:21" s="1" customFormat="1" ht="15.75" x14ac:dyDescent="0.25">
      <c r="A24" s="73">
        <v>83</v>
      </c>
      <c r="B24" s="154" t="s">
        <v>115</v>
      </c>
      <c r="C24" s="154" t="s">
        <v>116</v>
      </c>
      <c r="D24" s="155" t="s">
        <v>179</v>
      </c>
      <c r="E24" s="223"/>
      <c r="F24" s="116"/>
      <c r="G24" s="14">
        <v>4</v>
      </c>
      <c r="H24" s="7">
        <v>4.25</v>
      </c>
      <c r="I24" s="15">
        <v>4.25</v>
      </c>
      <c r="J24" s="14">
        <v>6</v>
      </c>
      <c r="K24" s="7"/>
      <c r="L24" s="15"/>
      <c r="M24" s="9">
        <f>(G24*6)-J24</f>
        <v>18</v>
      </c>
      <c r="N24" s="4">
        <f>(H24*6)-K24</f>
        <v>25.5</v>
      </c>
      <c r="O24" s="10">
        <f>(I24*6)-L24</f>
        <v>25.5</v>
      </c>
      <c r="P24" s="189">
        <f>MAX(M24:O24)</f>
        <v>25.5</v>
      </c>
      <c r="Q24" s="190">
        <f>LARGE(M24:O24,2)</f>
        <v>25.5</v>
      </c>
      <c r="R24" s="4">
        <f>LARGE(M24:O24,3)</f>
        <v>18</v>
      </c>
      <c r="S24" s="190">
        <f>P24+Q24</f>
        <v>51</v>
      </c>
      <c r="T24" s="15">
        <v>14</v>
      </c>
      <c r="U24" s="62"/>
    </row>
    <row r="25" spans="1:21" s="1" customFormat="1" ht="15.75" x14ac:dyDescent="0.25">
      <c r="A25" s="73">
        <v>99</v>
      </c>
      <c r="B25" s="154" t="s">
        <v>120</v>
      </c>
      <c r="C25" s="154" t="s">
        <v>268</v>
      </c>
      <c r="D25" s="155" t="s">
        <v>150</v>
      </c>
      <c r="E25" s="223"/>
      <c r="F25" s="116"/>
      <c r="G25" s="14">
        <v>3.75</v>
      </c>
      <c r="H25" s="7">
        <v>4.25</v>
      </c>
      <c r="I25" s="15">
        <v>4.25</v>
      </c>
      <c r="J25" s="14"/>
      <c r="K25" s="7"/>
      <c r="L25" s="15"/>
      <c r="M25" s="9">
        <f>(G25*6)-J25</f>
        <v>22.5</v>
      </c>
      <c r="N25" s="4">
        <f>(H25*6)-K25</f>
        <v>25.5</v>
      </c>
      <c r="O25" s="10">
        <f>(I25*6)-L25</f>
        <v>25.5</v>
      </c>
      <c r="P25" s="189">
        <f>MAX(M25:O25)</f>
        <v>25.5</v>
      </c>
      <c r="Q25" s="190">
        <f>LARGE(M25:O25,2)</f>
        <v>25.5</v>
      </c>
      <c r="R25" s="4">
        <f>LARGE(M25:O25,3)</f>
        <v>22.5</v>
      </c>
      <c r="S25" s="190">
        <f>P25+Q25</f>
        <v>51</v>
      </c>
      <c r="T25" s="15">
        <v>15</v>
      </c>
      <c r="U25" s="191"/>
    </row>
    <row r="26" spans="1:21" s="1" customFormat="1" ht="15.75" x14ac:dyDescent="0.25">
      <c r="A26" s="73">
        <v>91</v>
      </c>
      <c r="B26" s="154" t="s">
        <v>119</v>
      </c>
      <c r="C26" s="154" t="s">
        <v>58</v>
      </c>
      <c r="D26" s="155" t="s">
        <v>197</v>
      </c>
      <c r="E26" s="223"/>
      <c r="F26" s="116"/>
      <c r="G26" s="14">
        <v>4</v>
      </c>
      <c r="H26" s="7">
        <v>4.25</v>
      </c>
      <c r="I26" s="15">
        <v>4.75</v>
      </c>
      <c r="J26" s="14"/>
      <c r="K26" s="7"/>
      <c r="L26" s="15">
        <v>6</v>
      </c>
      <c r="M26" s="9">
        <f>(G26*6)-J26</f>
        <v>24</v>
      </c>
      <c r="N26" s="4">
        <f>(H26*6)-K26</f>
        <v>25.5</v>
      </c>
      <c r="O26" s="10">
        <f>(I26*6)-L26</f>
        <v>22.5</v>
      </c>
      <c r="P26" s="189">
        <f>MAX(M26:O26)</f>
        <v>25.5</v>
      </c>
      <c r="Q26" s="190">
        <f>LARGE(M26:O26,2)</f>
        <v>24</v>
      </c>
      <c r="R26" s="4">
        <f>LARGE(M26:O26,3)</f>
        <v>22.5</v>
      </c>
      <c r="S26" s="190">
        <f>P26+Q26</f>
        <v>49.5</v>
      </c>
      <c r="T26" s="15">
        <v>16</v>
      </c>
      <c r="U26" s="62"/>
    </row>
    <row r="27" spans="1:21" s="191" customFormat="1" ht="15.75" x14ac:dyDescent="0.25">
      <c r="A27" s="73">
        <v>97</v>
      </c>
      <c r="B27" s="154" t="s">
        <v>39</v>
      </c>
      <c r="C27" s="154" t="s">
        <v>266</v>
      </c>
      <c r="D27" s="155" t="s">
        <v>150</v>
      </c>
      <c r="E27" s="223"/>
      <c r="F27" s="116"/>
      <c r="G27" s="14">
        <v>4.25</v>
      </c>
      <c r="H27" s="7">
        <v>3</v>
      </c>
      <c r="I27" s="15">
        <v>4</v>
      </c>
      <c r="J27" s="14"/>
      <c r="K27" s="7"/>
      <c r="L27" s="15">
        <v>6</v>
      </c>
      <c r="M27" s="9">
        <f>(G27*6)-J27</f>
        <v>25.5</v>
      </c>
      <c r="N27" s="4">
        <f>(H27*6)-K27</f>
        <v>18</v>
      </c>
      <c r="O27" s="10">
        <f>(I27*6)-L27</f>
        <v>18</v>
      </c>
      <c r="P27" s="189">
        <f>MAX(M27:O27)</f>
        <v>25.5</v>
      </c>
      <c r="Q27" s="190">
        <f>LARGE(M27:O27,2)</f>
        <v>18</v>
      </c>
      <c r="R27" s="4">
        <f>LARGE(M27:O27,3)</f>
        <v>18</v>
      </c>
      <c r="S27" s="190">
        <f>P27+Q27</f>
        <v>43.5</v>
      </c>
      <c r="T27" s="15">
        <v>17</v>
      </c>
      <c r="U27" s="62"/>
    </row>
    <row r="28" spans="1:21" s="191" customFormat="1" ht="16.5" thickBot="1" x14ac:dyDescent="0.3">
      <c r="A28" s="89">
        <v>93</v>
      </c>
      <c r="B28" s="183" t="s">
        <v>15</v>
      </c>
      <c r="C28" s="183" t="s">
        <v>35</v>
      </c>
      <c r="D28" s="184" t="s">
        <v>197</v>
      </c>
      <c r="E28" s="227"/>
      <c r="F28" s="186"/>
      <c r="G28" s="32">
        <v>0</v>
      </c>
      <c r="H28" s="33">
        <v>0</v>
      </c>
      <c r="I28" s="34">
        <v>0</v>
      </c>
      <c r="J28" s="32"/>
      <c r="K28" s="33"/>
      <c r="L28" s="34"/>
      <c r="M28" s="11">
        <f>(G28*6)-J28</f>
        <v>0</v>
      </c>
      <c r="N28" s="12">
        <f>(H28*6)-K28</f>
        <v>0</v>
      </c>
      <c r="O28" s="13">
        <f>(I28*6)-L28</f>
        <v>0</v>
      </c>
      <c r="P28" s="192">
        <f>MAX(M28:O28)</f>
        <v>0</v>
      </c>
      <c r="Q28" s="193">
        <f>LARGE(M28:O28,2)</f>
        <v>0</v>
      </c>
      <c r="R28" s="12">
        <f>LARGE(M28:O28,3)</f>
        <v>0</v>
      </c>
      <c r="S28" s="193">
        <f>P28+Q28</f>
        <v>0</v>
      </c>
      <c r="T28" s="34"/>
      <c r="U28" s="62"/>
    </row>
    <row r="29" spans="1:21" x14ac:dyDescent="0.25"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  <c r="P29" s="2"/>
      <c r="Q29" s="2"/>
      <c r="R29" s="2"/>
      <c r="S29" s="2"/>
      <c r="T29" s="2"/>
    </row>
  </sheetData>
  <sortState ref="A11:U28">
    <sortCondition descending="1" ref="S11:S28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8"/>
  <sheetViews>
    <sheetView topLeftCell="A4" zoomScale="120" zoomScaleNormal="120" workbookViewId="0">
      <selection activeCell="A11" sqref="A11:XFD16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0.28515625" bestFit="1" customWidth="1"/>
  </cols>
  <sheetData>
    <row r="1" spans="1:21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134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92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66" t="s">
        <v>79</v>
      </c>
      <c r="Q9" s="168" t="s">
        <v>80</v>
      </c>
      <c r="R9" s="173" t="s">
        <v>81</v>
      </c>
      <c r="S9" s="170" t="s">
        <v>3</v>
      </c>
      <c r="T9" s="156" t="s">
        <v>4</v>
      </c>
    </row>
    <row r="10" spans="1:21" ht="20.25" customHeight="1" thickBot="1" x14ac:dyDescent="0.35">
      <c r="A10" s="59" t="s">
        <v>83</v>
      </c>
      <c r="B10" s="20" t="s">
        <v>129</v>
      </c>
      <c r="C10" s="20" t="s">
        <v>130</v>
      </c>
      <c r="D10" s="35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67"/>
      <c r="Q10" s="169"/>
      <c r="R10" s="174"/>
      <c r="S10" s="171"/>
      <c r="T10" s="157"/>
    </row>
    <row r="11" spans="1:21" s="1" customFormat="1" ht="15.75" x14ac:dyDescent="0.25">
      <c r="A11" s="74">
        <v>104</v>
      </c>
      <c r="B11" s="179" t="s">
        <v>272</v>
      </c>
      <c r="C11" s="179" t="s">
        <v>273</v>
      </c>
      <c r="D11" s="181" t="s">
        <v>276</v>
      </c>
      <c r="E11" s="220"/>
      <c r="F11" s="115"/>
      <c r="G11" s="43">
        <v>5</v>
      </c>
      <c r="H11" s="44">
        <v>5.25</v>
      </c>
      <c r="I11" s="45">
        <v>5</v>
      </c>
      <c r="J11" s="43"/>
      <c r="K11" s="44">
        <v>3</v>
      </c>
      <c r="L11" s="45"/>
      <c r="M11" s="46">
        <f>(G11*6)-J11</f>
        <v>30</v>
      </c>
      <c r="N11" s="47">
        <f>(H11*6)-K11</f>
        <v>28.5</v>
      </c>
      <c r="O11" s="48">
        <f>(I11*6)-L11</f>
        <v>30</v>
      </c>
      <c r="P11" s="221">
        <f>MAX(M11:O11)</f>
        <v>30</v>
      </c>
      <c r="Q11" s="222">
        <f>LARGE(M11:O11,2)</f>
        <v>30</v>
      </c>
      <c r="R11" s="47">
        <f>LARGE(M11:O11,3)</f>
        <v>28.5</v>
      </c>
      <c r="S11" s="222">
        <f>P11+Q11</f>
        <v>60</v>
      </c>
      <c r="T11" s="45">
        <v>1</v>
      </c>
      <c r="U11" s="62"/>
    </row>
    <row r="12" spans="1:21" s="1" customFormat="1" ht="15.75" x14ac:dyDescent="0.25">
      <c r="A12" s="73">
        <v>101</v>
      </c>
      <c r="B12" s="154" t="s">
        <v>117</v>
      </c>
      <c r="C12" s="154" t="s">
        <v>118</v>
      </c>
      <c r="D12" s="155" t="s">
        <v>278</v>
      </c>
      <c r="E12" s="223"/>
      <c r="F12" s="116"/>
      <c r="G12" s="14">
        <v>4.75</v>
      </c>
      <c r="H12" s="7">
        <v>4.75</v>
      </c>
      <c r="I12" s="15">
        <v>5</v>
      </c>
      <c r="J12" s="14"/>
      <c r="K12" s="7"/>
      <c r="L12" s="15"/>
      <c r="M12" s="9">
        <f>(G12*6)-J12</f>
        <v>28.5</v>
      </c>
      <c r="N12" s="4">
        <f>(H12*6)-K12</f>
        <v>28.5</v>
      </c>
      <c r="O12" s="10">
        <f>(I12*6)-L12</f>
        <v>30</v>
      </c>
      <c r="P12" s="189">
        <f>MAX(M12:O12)</f>
        <v>30</v>
      </c>
      <c r="Q12" s="190">
        <f>LARGE(M12:O12,2)</f>
        <v>28.5</v>
      </c>
      <c r="R12" s="4">
        <f>LARGE(M12:O12,3)</f>
        <v>28.5</v>
      </c>
      <c r="S12" s="190">
        <f>P12+Q12</f>
        <v>58.5</v>
      </c>
      <c r="T12" s="15">
        <v>2</v>
      </c>
      <c r="U12" s="62"/>
    </row>
    <row r="13" spans="1:21" s="1" customFormat="1" ht="15.75" x14ac:dyDescent="0.25">
      <c r="A13" s="73">
        <v>102</v>
      </c>
      <c r="B13" s="154" t="s">
        <v>16</v>
      </c>
      <c r="C13" s="154" t="s">
        <v>36</v>
      </c>
      <c r="D13" s="155" t="s">
        <v>201</v>
      </c>
      <c r="E13" s="223"/>
      <c r="F13" s="188"/>
      <c r="G13" s="14">
        <v>4.75</v>
      </c>
      <c r="H13" s="7">
        <v>4.5</v>
      </c>
      <c r="I13" s="15">
        <v>4.5</v>
      </c>
      <c r="J13" s="14"/>
      <c r="K13" s="7"/>
      <c r="L13" s="15"/>
      <c r="M13" s="9">
        <f>(G13*6)-J13</f>
        <v>28.5</v>
      </c>
      <c r="N13" s="4">
        <f>(H13*6)-K13</f>
        <v>27</v>
      </c>
      <c r="O13" s="10">
        <f>(I13*6)-L13</f>
        <v>27</v>
      </c>
      <c r="P13" s="189">
        <f>MAX(M13:O13)</f>
        <v>28.5</v>
      </c>
      <c r="Q13" s="190">
        <f>LARGE(M13:O13,2)</f>
        <v>27</v>
      </c>
      <c r="R13" s="4">
        <f>LARGE(M13:O13,3)</f>
        <v>27</v>
      </c>
      <c r="S13" s="190">
        <f>P13+Q13</f>
        <v>55.5</v>
      </c>
      <c r="T13" s="15">
        <v>3</v>
      </c>
      <c r="U13" s="62"/>
    </row>
    <row r="14" spans="1:21" s="1" customFormat="1" ht="15.75" x14ac:dyDescent="0.25">
      <c r="A14" s="73">
        <v>105</v>
      </c>
      <c r="B14" s="154" t="s">
        <v>274</v>
      </c>
      <c r="C14" s="154" t="s">
        <v>62</v>
      </c>
      <c r="D14" s="155" t="s">
        <v>245</v>
      </c>
      <c r="E14" s="223"/>
      <c r="F14" s="116"/>
      <c r="G14" s="14">
        <v>4.5</v>
      </c>
      <c r="H14" s="7">
        <v>4.5</v>
      </c>
      <c r="I14" s="15">
        <v>4.5</v>
      </c>
      <c r="J14" s="14"/>
      <c r="K14" s="7"/>
      <c r="L14" s="15">
        <v>3</v>
      </c>
      <c r="M14" s="9">
        <f>(G14*6)-J14</f>
        <v>27</v>
      </c>
      <c r="N14" s="4">
        <f>(H14*6)-K14</f>
        <v>27</v>
      </c>
      <c r="O14" s="10">
        <f>(I14*6)-L14</f>
        <v>24</v>
      </c>
      <c r="P14" s="189">
        <f>MAX(M14:O14)</f>
        <v>27</v>
      </c>
      <c r="Q14" s="190">
        <f>LARGE(M14:O14,2)</f>
        <v>27</v>
      </c>
      <c r="R14" s="4">
        <f>LARGE(M14:O14,3)</f>
        <v>24</v>
      </c>
      <c r="S14" s="190">
        <f>P14+Q14</f>
        <v>54</v>
      </c>
      <c r="T14" s="15">
        <v>4</v>
      </c>
    </row>
    <row r="15" spans="1:21" s="1" customFormat="1" ht="15.75" x14ac:dyDescent="0.25">
      <c r="A15" s="73">
        <v>103</v>
      </c>
      <c r="B15" s="154" t="s">
        <v>15</v>
      </c>
      <c r="C15" s="154" t="s">
        <v>271</v>
      </c>
      <c r="D15" s="155" t="s">
        <v>228</v>
      </c>
      <c r="E15" s="223"/>
      <c r="F15" s="116"/>
      <c r="G15" s="14">
        <v>4.25</v>
      </c>
      <c r="H15" s="7">
        <v>4.25</v>
      </c>
      <c r="I15" s="15">
        <v>4.5</v>
      </c>
      <c r="J15" s="14"/>
      <c r="K15" s="7"/>
      <c r="L15" s="15"/>
      <c r="M15" s="9">
        <f>(G15*6)-J15</f>
        <v>25.5</v>
      </c>
      <c r="N15" s="4">
        <f>(H15*6)-K15</f>
        <v>25.5</v>
      </c>
      <c r="O15" s="10">
        <f>(I15*6)-L15</f>
        <v>27</v>
      </c>
      <c r="P15" s="189">
        <f>MAX(M15:O15)</f>
        <v>27</v>
      </c>
      <c r="Q15" s="190">
        <f>LARGE(M15:O15,2)</f>
        <v>25.5</v>
      </c>
      <c r="R15" s="4">
        <f>LARGE(M15:O15,3)</f>
        <v>25.5</v>
      </c>
      <c r="S15" s="190">
        <f>P15+Q15</f>
        <v>52.5</v>
      </c>
      <c r="T15" s="15">
        <v>5</v>
      </c>
      <c r="U15" s="62"/>
    </row>
    <row r="16" spans="1:21" s="191" customFormat="1" ht="16.5" thickBot="1" x14ac:dyDescent="0.3">
      <c r="A16" s="89">
        <v>106</v>
      </c>
      <c r="B16" s="183" t="s">
        <v>105</v>
      </c>
      <c r="C16" s="183" t="s">
        <v>275</v>
      </c>
      <c r="D16" s="184" t="s">
        <v>277</v>
      </c>
      <c r="E16" s="227"/>
      <c r="F16" s="242"/>
      <c r="G16" s="182">
        <v>4.25</v>
      </c>
      <c r="H16" s="183">
        <v>4.5</v>
      </c>
      <c r="I16" s="184">
        <v>4.25</v>
      </c>
      <c r="J16" s="182"/>
      <c r="K16" s="183"/>
      <c r="L16" s="184"/>
      <c r="M16" s="102">
        <f>(G16*6)-J16</f>
        <v>25.5</v>
      </c>
      <c r="N16" s="103">
        <f>(H16*6)-K16</f>
        <v>27</v>
      </c>
      <c r="O16" s="104">
        <f>(I16*6)-L16</f>
        <v>25.5</v>
      </c>
      <c r="P16" s="243">
        <f>MAX(M16:O16)</f>
        <v>27</v>
      </c>
      <c r="Q16" s="244">
        <f>LARGE(M16:O16,2)</f>
        <v>25.5</v>
      </c>
      <c r="R16" s="103">
        <f>LARGE(M16:O16,3)</f>
        <v>25.5</v>
      </c>
      <c r="S16" s="244">
        <f>P16+Q16</f>
        <v>52.5</v>
      </c>
      <c r="T16" s="245">
        <v>6</v>
      </c>
    </row>
    <row r="17" spans="4:20" x14ac:dyDescent="0.2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4:20" x14ac:dyDescent="0.25">
      <c r="D18" s="2"/>
      <c r="E18" s="2"/>
      <c r="F18" s="2"/>
      <c r="G18" s="2"/>
      <c r="H18" s="2"/>
      <c r="I18" s="2"/>
      <c r="J18" s="2"/>
      <c r="K18" s="2"/>
      <c r="L18" s="2"/>
      <c r="N18" s="2"/>
      <c r="O18" s="2"/>
      <c r="P18" s="2"/>
      <c r="Q18" s="2"/>
      <c r="R18" s="2"/>
      <c r="S18" s="2"/>
      <c r="T18" s="2"/>
    </row>
  </sheetData>
  <sortState ref="A11:U16">
    <sortCondition descending="1" ref="S11:S16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22"/>
  <sheetViews>
    <sheetView topLeftCell="A5" zoomScale="120" zoomScaleNormal="120" workbookViewId="0">
      <selection activeCell="T19" sqref="T19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7.85546875" style="2" bestFit="1" customWidth="1"/>
    <col min="4" max="4" width="34.140625" bestFit="1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134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327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66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1" ht="20.25" customHeight="1" thickBot="1" x14ac:dyDescent="0.35">
      <c r="A10" s="59" t="s">
        <v>83</v>
      </c>
      <c r="B10" s="20" t="s">
        <v>129</v>
      </c>
      <c r="C10" s="20" t="s">
        <v>130</v>
      </c>
      <c r="D10" s="35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67"/>
      <c r="Q10" s="169"/>
      <c r="R10" s="157"/>
      <c r="S10" s="172"/>
      <c r="T10" s="157"/>
    </row>
    <row r="11" spans="1:21" s="1" customFormat="1" ht="16.5" thickBot="1" x14ac:dyDescent="0.3">
      <c r="A11" s="73">
        <v>113</v>
      </c>
      <c r="B11" s="154" t="s">
        <v>73</v>
      </c>
      <c r="C11" s="154" t="s">
        <v>74</v>
      </c>
      <c r="D11" s="155" t="s">
        <v>198</v>
      </c>
      <c r="E11" s="223"/>
      <c r="F11" s="116"/>
      <c r="G11" s="14">
        <v>4.5</v>
      </c>
      <c r="H11" s="7">
        <v>4.75</v>
      </c>
      <c r="I11" s="15">
        <v>5</v>
      </c>
      <c r="J11" s="14"/>
      <c r="K11" s="7"/>
      <c r="L11" s="15">
        <v>6</v>
      </c>
      <c r="M11" s="9">
        <f>(G11*6)-J11</f>
        <v>27</v>
      </c>
      <c r="N11" s="4">
        <f>(H11*6)-K11</f>
        <v>28.5</v>
      </c>
      <c r="O11" s="10">
        <f>(I11*6)-L11</f>
        <v>24</v>
      </c>
      <c r="P11" s="189">
        <f>MAX(M11:O11)</f>
        <v>28.5</v>
      </c>
      <c r="Q11" s="190">
        <f>LARGE(M11:O11,2)</f>
        <v>27</v>
      </c>
      <c r="R11" s="4">
        <f>LARGE(M11:O11,3)</f>
        <v>24</v>
      </c>
      <c r="S11" s="190">
        <f>P11+Q11</f>
        <v>55.5</v>
      </c>
      <c r="T11" s="15">
        <v>1</v>
      </c>
      <c r="U11" s="62"/>
    </row>
    <row r="12" spans="1:21" s="1" customFormat="1" ht="15.75" x14ac:dyDescent="0.25">
      <c r="A12" s="74">
        <v>110</v>
      </c>
      <c r="B12" s="179" t="s">
        <v>279</v>
      </c>
      <c r="C12" s="179" t="s">
        <v>205</v>
      </c>
      <c r="D12" s="181" t="s">
        <v>287</v>
      </c>
      <c r="E12" s="220"/>
      <c r="F12" s="115"/>
      <c r="G12" s="43">
        <v>4.75</v>
      </c>
      <c r="H12" s="44">
        <v>4.5</v>
      </c>
      <c r="I12" s="45">
        <v>4.25</v>
      </c>
      <c r="J12" s="43"/>
      <c r="K12" s="44"/>
      <c r="L12" s="45"/>
      <c r="M12" s="46">
        <f>(G12*6)-J12</f>
        <v>28.5</v>
      </c>
      <c r="N12" s="47">
        <f>(H12*6)-K12</f>
        <v>27</v>
      </c>
      <c r="O12" s="48">
        <f>(I12*6)-L12</f>
        <v>25.5</v>
      </c>
      <c r="P12" s="221">
        <f>MAX(M12:O12)</f>
        <v>28.5</v>
      </c>
      <c r="Q12" s="222">
        <f>LARGE(M12:O12,2)</f>
        <v>27</v>
      </c>
      <c r="R12" s="47">
        <f>LARGE(M12:O12,3)</f>
        <v>25.5</v>
      </c>
      <c r="S12" s="222">
        <f>P12+Q12</f>
        <v>55.5</v>
      </c>
      <c r="T12" s="45">
        <v>2</v>
      </c>
      <c r="U12" s="62"/>
    </row>
    <row r="13" spans="1:21" s="1" customFormat="1" ht="15.75" x14ac:dyDescent="0.25">
      <c r="A13" s="73">
        <v>107</v>
      </c>
      <c r="B13" s="154" t="s">
        <v>71</v>
      </c>
      <c r="C13" s="154" t="s">
        <v>25</v>
      </c>
      <c r="D13" s="155" t="s">
        <v>278</v>
      </c>
      <c r="E13" s="223"/>
      <c r="F13" s="188"/>
      <c r="G13" s="14">
        <v>4.5</v>
      </c>
      <c r="H13" s="7">
        <v>4.5</v>
      </c>
      <c r="I13" s="15">
        <v>4.25</v>
      </c>
      <c r="J13" s="14"/>
      <c r="K13" s="7"/>
      <c r="L13" s="15"/>
      <c r="M13" s="9">
        <f>(G13*6)-J13</f>
        <v>27</v>
      </c>
      <c r="N13" s="4">
        <f>(H13*6)-K13</f>
        <v>27</v>
      </c>
      <c r="O13" s="10">
        <f>(I13*6)-L13</f>
        <v>25.5</v>
      </c>
      <c r="P13" s="189">
        <f>MAX(M13:O13)</f>
        <v>27</v>
      </c>
      <c r="Q13" s="190">
        <f>LARGE(M13:O13,2)</f>
        <v>27</v>
      </c>
      <c r="R13" s="4">
        <f>LARGE(M13:O13,3)</f>
        <v>25.5</v>
      </c>
      <c r="S13" s="190">
        <f>P13+Q13</f>
        <v>54</v>
      </c>
      <c r="T13" s="15">
        <v>3</v>
      </c>
      <c r="U13" s="62"/>
    </row>
    <row r="14" spans="1:21" s="1" customFormat="1" ht="15.75" x14ac:dyDescent="0.25">
      <c r="A14" s="73">
        <v>111</v>
      </c>
      <c r="B14" s="154" t="s">
        <v>280</v>
      </c>
      <c r="C14" s="154" t="s">
        <v>281</v>
      </c>
      <c r="D14" s="155" t="s">
        <v>137</v>
      </c>
      <c r="E14" s="223"/>
      <c r="F14" s="116"/>
      <c r="G14" s="14">
        <v>4.75</v>
      </c>
      <c r="H14" s="7">
        <v>4.25</v>
      </c>
      <c r="I14" s="15">
        <v>4.5</v>
      </c>
      <c r="J14" s="14">
        <v>3</v>
      </c>
      <c r="K14" s="7"/>
      <c r="L14" s="15"/>
      <c r="M14" s="9">
        <f>(G14*6)-J14</f>
        <v>25.5</v>
      </c>
      <c r="N14" s="4">
        <f>(H14*6)-K14</f>
        <v>25.5</v>
      </c>
      <c r="O14" s="10">
        <f>(I14*6)-L14</f>
        <v>27</v>
      </c>
      <c r="P14" s="189">
        <f>MAX(M14:O14)</f>
        <v>27</v>
      </c>
      <c r="Q14" s="190">
        <f>LARGE(M14:O14,2)</f>
        <v>25.5</v>
      </c>
      <c r="R14" s="4">
        <f>LARGE(M14:O14,3)</f>
        <v>25.5</v>
      </c>
      <c r="S14" s="190">
        <f>P14+Q14</f>
        <v>52.5</v>
      </c>
      <c r="T14" s="15">
        <v>4</v>
      </c>
      <c r="U14" s="62"/>
    </row>
    <row r="15" spans="1:21" s="1" customFormat="1" ht="15.75" x14ac:dyDescent="0.25">
      <c r="A15" s="73">
        <v>109</v>
      </c>
      <c r="B15" s="154" t="s">
        <v>70</v>
      </c>
      <c r="C15" s="154" t="s">
        <v>27</v>
      </c>
      <c r="D15" s="155" t="s">
        <v>278</v>
      </c>
      <c r="E15" s="223"/>
      <c r="F15" s="116"/>
      <c r="G15" s="14">
        <v>3.75</v>
      </c>
      <c r="H15" s="7">
        <v>4</v>
      </c>
      <c r="I15" s="15">
        <v>4</v>
      </c>
      <c r="J15" s="14"/>
      <c r="K15" s="7"/>
      <c r="L15" s="15"/>
      <c r="M15" s="9">
        <f>(G15*6)-J15</f>
        <v>22.5</v>
      </c>
      <c r="N15" s="4">
        <f>(H15*6)-K15</f>
        <v>24</v>
      </c>
      <c r="O15" s="10">
        <f>(I15*6)-L15</f>
        <v>24</v>
      </c>
      <c r="P15" s="189">
        <f>MAX(M15:O15)</f>
        <v>24</v>
      </c>
      <c r="Q15" s="190">
        <f>LARGE(M15:O15,2)</f>
        <v>24</v>
      </c>
      <c r="R15" s="4">
        <f>LARGE(M15:O15,3)</f>
        <v>22.5</v>
      </c>
      <c r="S15" s="190">
        <f>P15+Q15</f>
        <v>48</v>
      </c>
      <c r="T15" s="15">
        <v>5</v>
      </c>
      <c r="U15" s="62"/>
    </row>
    <row r="16" spans="1:21" s="1" customFormat="1" ht="15.75" x14ac:dyDescent="0.25">
      <c r="A16" s="73">
        <v>112</v>
      </c>
      <c r="B16" s="154" t="s">
        <v>239</v>
      </c>
      <c r="C16" s="154" t="s">
        <v>282</v>
      </c>
      <c r="D16" s="155" t="s">
        <v>137</v>
      </c>
      <c r="E16" s="223"/>
      <c r="F16" s="116"/>
      <c r="G16" s="14">
        <v>3.5</v>
      </c>
      <c r="H16" s="7">
        <v>4</v>
      </c>
      <c r="I16" s="15">
        <v>4</v>
      </c>
      <c r="J16" s="14"/>
      <c r="K16" s="7"/>
      <c r="L16" s="15"/>
      <c r="M16" s="9">
        <f>(G16*6)-J16</f>
        <v>21</v>
      </c>
      <c r="N16" s="4">
        <f>(H16*6)-K16</f>
        <v>24</v>
      </c>
      <c r="O16" s="10">
        <f>(I16*6)-L16</f>
        <v>24</v>
      </c>
      <c r="P16" s="189">
        <f>MAX(M16:O16)</f>
        <v>24</v>
      </c>
      <c r="Q16" s="190">
        <f>LARGE(M16:O16,2)</f>
        <v>24</v>
      </c>
      <c r="R16" s="4">
        <f>LARGE(M16:O16,3)</f>
        <v>21</v>
      </c>
      <c r="S16" s="190">
        <f>P16+Q16</f>
        <v>48</v>
      </c>
      <c r="T16" s="15">
        <v>6</v>
      </c>
      <c r="U16" s="62"/>
    </row>
    <row r="17" spans="1:21" s="1" customFormat="1" ht="15.75" x14ac:dyDescent="0.25">
      <c r="A17" s="73">
        <v>114</v>
      </c>
      <c r="B17" s="154" t="s">
        <v>283</v>
      </c>
      <c r="C17" s="154" t="s">
        <v>284</v>
      </c>
      <c r="D17" s="155" t="s">
        <v>199</v>
      </c>
      <c r="E17" s="223"/>
      <c r="F17" s="116"/>
      <c r="G17" s="14">
        <v>3.75</v>
      </c>
      <c r="H17" s="7">
        <v>3.75</v>
      </c>
      <c r="I17" s="15">
        <v>4.25</v>
      </c>
      <c r="J17" s="14"/>
      <c r="K17" s="7"/>
      <c r="L17" s="15">
        <v>3</v>
      </c>
      <c r="M17" s="9">
        <f>(G17*6)-J17</f>
        <v>22.5</v>
      </c>
      <c r="N17" s="4">
        <f>(H17*6)-K17</f>
        <v>22.5</v>
      </c>
      <c r="O17" s="10">
        <f>(I17*6)-L17</f>
        <v>22.5</v>
      </c>
      <c r="P17" s="189">
        <f>MAX(M17:O17)</f>
        <v>22.5</v>
      </c>
      <c r="Q17" s="190">
        <f>LARGE(M17:O17,2)</f>
        <v>22.5</v>
      </c>
      <c r="R17" s="4">
        <f>LARGE(M17:O17,3)</f>
        <v>22.5</v>
      </c>
      <c r="S17" s="190">
        <f>P17+Q17</f>
        <v>45</v>
      </c>
      <c r="T17" s="15">
        <v>7</v>
      </c>
      <c r="U17" s="62"/>
    </row>
    <row r="18" spans="1:21" s="1" customFormat="1" ht="15.75" x14ac:dyDescent="0.25">
      <c r="A18" s="73">
        <v>116</v>
      </c>
      <c r="B18" s="154" t="s">
        <v>95</v>
      </c>
      <c r="C18" s="154" t="s">
        <v>36</v>
      </c>
      <c r="D18" s="155" t="s">
        <v>200</v>
      </c>
      <c r="E18" s="223"/>
      <c r="F18" s="188"/>
      <c r="G18" s="153">
        <v>3</v>
      </c>
      <c r="H18" s="154">
        <v>3.5</v>
      </c>
      <c r="I18" s="155">
        <v>3.75</v>
      </c>
      <c r="J18" s="153"/>
      <c r="K18" s="154"/>
      <c r="L18" s="155"/>
      <c r="M18" s="9">
        <f>(G18*6)-J18</f>
        <v>18</v>
      </c>
      <c r="N18" s="4">
        <f>(H18*6)-K18</f>
        <v>21</v>
      </c>
      <c r="O18" s="10">
        <f>(I18*6)-L18</f>
        <v>22.5</v>
      </c>
      <c r="P18" s="189">
        <f>MAX(M18:O18)</f>
        <v>22.5</v>
      </c>
      <c r="Q18" s="190">
        <f>LARGE(M18:O18,2)</f>
        <v>21</v>
      </c>
      <c r="R18" s="4">
        <f>LARGE(M18:O18,3)</f>
        <v>18</v>
      </c>
      <c r="S18" s="190">
        <f>P18+Q18</f>
        <v>43.5</v>
      </c>
      <c r="T18" s="155">
        <v>8</v>
      </c>
      <c r="U18" s="191"/>
    </row>
    <row r="19" spans="1:21" s="1" customFormat="1" ht="15.75" x14ac:dyDescent="0.25">
      <c r="A19" s="73">
        <v>108</v>
      </c>
      <c r="B19" s="154" t="s">
        <v>63</v>
      </c>
      <c r="C19" s="154" t="s">
        <v>21</v>
      </c>
      <c r="D19" s="155" t="s">
        <v>278</v>
      </c>
      <c r="E19" s="223"/>
      <c r="F19" s="188"/>
      <c r="G19" s="14">
        <v>0</v>
      </c>
      <c r="H19" s="7">
        <v>0</v>
      </c>
      <c r="I19" s="15">
        <v>0</v>
      </c>
      <c r="J19" s="14"/>
      <c r="K19" s="7"/>
      <c r="L19" s="15"/>
      <c r="M19" s="28">
        <f>(G19*6)-J19</f>
        <v>0</v>
      </c>
      <c r="N19" s="26">
        <f>(H19*6)-K19</f>
        <v>0</v>
      </c>
      <c r="O19" s="29">
        <f>(I19*6)-L19</f>
        <v>0</v>
      </c>
      <c r="P19" s="224">
        <f>MAX(M19:O19)</f>
        <v>0</v>
      </c>
      <c r="Q19" s="225">
        <f>LARGE(M19:O19,2)</f>
        <v>0</v>
      </c>
      <c r="R19" s="26">
        <f>LARGE(M19:O19,3)</f>
        <v>0</v>
      </c>
      <c r="S19" s="225">
        <f>P19+Q19</f>
        <v>0</v>
      </c>
      <c r="T19" s="69"/>
      <c r="U19" s="62"/>
    </row>
    <row r="20" spans="1:21" s="191" customFormat="1" ht="16.5" thickBot="1" x14ac:dyDescent="0.3">
      <c r="A20" s="89">
        <v>115</v>
      </c>
      <c r="B20" s="183" t="s">
        <v>285</v>
      </c>
      <c r="C20" s="183" t="s">
        <v>286</v>
      </c>
      <c r="D20" s="184" t="s">
        <v>245</v>
      </c>
      <c r="E20" s="227"/>
      <c r="F20" s="186"/>
      <c r="G20" s="32">
        <v>0</v>
      </c>
      <c r="H20" s="33">
        <v>0</v>
      </c>
      <c r="I20" s="34">
        <v>0</v>
      </c>
      <c r="J20" s="32"/>
      <c r="K20" s="33"/>
      <c r="L20" s="34"/>
      <c r="M20" s="11">
        <f>(G20*6)-J20</f>
        <v>0</v>
      </c>
      <c r="N20" s="12">
        <f>(H20*6)-K20</f>
        <v>0</v>
      </c>
      <c r="O20" s="13">
        <f>(I20*6)-L20</f>
        <v>0</v>
      </c>
      <c r="P20" s="192">
        <f>MAX(M20:O20)</f>
        <v>0</v>
      </c>
      <c r="Q20" s="193">
        <f>LARGE(M20:O20,2)</f>
        <v>0</v>
      </c>
      <c r="R20" s="12">
        <f>LARGE(M20:O20,3)</f>
        <v>0</v>
      </c>
      <c r="S20" s="193">
        <f>P20+Q20</f>
        <v>0</v>
      </c>
      <c r="T20" s="34"/>
      <c r="U20" s="1"/>
    </row>
    <row r="21" spans="1:21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1" x14ac:dyDescent="0.25">
      <c r="D22" s="2"/>
      <c r="E22" s="2"/>
      <c r="F22" s="2"/>
      <c r="G22" s="2"/>
      <c r="H22" s="2"/>
      <c r="I22" s="2"/>
      <c r="J22" s="2"/>
      <c r="K22" s="2"/>
      <c r="L22" s="2"/>
      <c r="N22" s="2"/>
      <c r="O22" s="2"/>
      <c r="P22" s="2"/>
      <c r="Q22" s="2"/>
      <c r="R22" s="2"/>
      <c r="S22" s="2"/>
      <c r="T22" s="2"/>
    </row>
  </sheetData>
  <sortState ref="A11:U20">
    <sortCondition descending="1" ref="S11:S20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6"/>
  <sheetViews>
    <sheetView topLeftCell="A7" zoomScale="120" zoomScaleNormal="120" workbookViewId="0">
      <selection activeCell="A11" sqref="A11:XFD14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7.7109375" bestFit="1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82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326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66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1" ht="20.25" customHeight="1" thickBot="1" x14ac:dyDescent="0.35">
      <c r="A10" s="59" t="s">
        <v>83</v>
      </c>
      <c r="B10" s="20" t="s">
        <v>129</v>
      </c>
      <c r="C10" s="20" t="s">
        <v>130</v>
      </c>
      <c r="D10" s="35" t="s">
        <v>18</v>
      </c>
      <c r="E10" s="30" t="s">
        <v>0</v>
      </c>
      <c r="F10" s="30" t="s">
        <v>1</v>
      </c>
      <c r="G10" s="70">
        <v>1</v>
      </c>
      <c r="H10" s="71">
        <v>2</v>
      </c>
      <c r="I10" s="72">
        <v>3</v>
      </c>
      <c r="J10" s="70">
        <v>1</v>
      </c>
      <c r="K10" s="71">
        <v>2</v>
      </c>
      <c r="L10" s="72">
        <v>3</v>
      </c>
      <c r="M10" s="70">
        <v>1</v>
      </c>
      <c r="N10" s="71">
        <v>2</v>
      </c>
      <c r="O10" s="72">
        <v>3</v>
      </c>
      <c r="P10" s="176"/>
      <c r="Q10" s="177"/>
      <c r="R10" s="175"/>
      <c r="S10" s="172"/>
      <c r="T10" s="175"/>
    </row>
    <row r="11" spans="1:21" s="1" customFormat="1" ht="15.75" x14ac:dyDescent="0.25">
      <c r="A11" s="74">
        <v>118</v>
      </c>
      <c r="B11" s="36" t="s">
        <v>288</v>
      </c>
      <c r="C11" s="36" t="s">
        <v>289</v>
      </c>
      <c r="D11" s="94" t="s">
        <v>277</v>
      </c>
      <c r="E11" s="228"/>
      <c r="F11" s="229"/>
      <c r="G11" s="43">
        <v>4.5</v>
      </c>
      <c r="H11" s="44">
        <v>4.75</v>
      </c>
      <c r="I11" s="45">
        <v>4.5</v>
      </c>
      <c r="J11" s="43"/>
      <c r="K11" s="44"/>
      <c r="L11" s="45">
        <v>3</v>
      </c>
      <c r="M11" s="46">
        <f>(G11*6)-J11</f>
        <v>27</v>
      </c>
      <c r="N11" s="47">
        <f>(H11*6)-K11</f>
        <v>28.5</v>
      </c>
      <c r="O11" s="48">
        <f>(I11*6)-L11</f>
        <v>24</v>
      </c>
      <c r="P11" s="49">
        <f>MAX(M11:O11)</f>
        <v>28.5</v>
      </c>
      <c r="Q11" s="50">
        <f>LARGE(M11:O11,2)</f>
        <v>27</v>
      </c>
      <c r="R11" s="51">
        <f>LARGE(M11:O11,3)</f>
        <v>24</v>
      </c>
      <c r="S11" s="49">
        <f>P11+Q11</f>
        <v>55.5</v>
      </c>
      <c r="T11" s="45">
        <v>1</v>
      </c>
      <c r="U11" s="62"/>
    </row>
    <row r="12" spans="1:21" s="1" customFormat="1" ht="15.75" x14ac:dyDescent="0.25">
      <c r="A12" s="111">
        <v>120</v>
      </c>
      <c r="B12" s="6" t="s">
        <v>316</v>
      </c>
      <c r="C12" s="6" t="s">
        <v>317</v>
      </c>
      <c r="D12" s="58" t="s">
        <v>179</v>
      </c>
      <c r="E12" s="65"/>
      <c r="F12" s="66"/>
      <c r="G12" s="67">
        <v>4.25</v>
      </c>
      <c r="H12" s="68">
        <v>4.5</v>
      </c>
      <c r="I12" s="69">
        <v>4.75</v>
      </c>
      <c r="J12" s="67"/>
      <c r="K12" s="68"/>
      <c r="L12" s="69"/>
      <c r="M12" s="28">
        <f>(G12*6)-J12</f>
        <v>25.5</v>
      </c>
      <c r="N12" s="26">
        <f>(H12*6)-K12</f>
        <v>27</v>
      </c>
      <c r="O12" s="29">
        <f>(I12*6)-L12</f>
        <v>28.5</v>
      </c>
      <c r="P12" s="19">
        <f>MAX(M12:O12)</f>
        <v>28.5</v>
      </c>
      <c r="Q12" s="27">
        <f>LARGE(M12:O12,2)</f>
        <v>27</v>
      </c>
      <c r="R12" s="64">
        <f>LARGE(M12:O12,3)</f>
        <v>25.5</v>
      </c>
      <c r="S12" s="19">
        <f>P12+Q12</f>
        <v>55.5</v>
      </c>
      <c r="T12" s="63">
        <v>2</v>
      </c>
    </row>
    <row r="13" spans="1:21" s="1" customFormat="1" ht="16.5" thickBot="1" x14ac:dyDescent="0.3">
      <c r="A13" s="73">
        <v>117</v>
      </c>
      <c r="B13" s="6" t="s">
        <v>97</v>
      </c>
      <c r="C13" s="6" t="s">
        <v>221</v>
      </c>
      <c r="D13" s="58" t="s">
        <v>228</v>
      </c>
      <c r="E13" s="54"/>
      <c r="F13" s="55"/>
      <c r="G13" s="14">
        <v>4.25</v>
      </c>
      <c r="H13" s="7">
        <v>4.5</v>
      </c>
      <c r="I13" s="15">
        <v>4.5</v>
      </c>
      <c r="J13" s="14"/>
      <c r="K13" s="7">
        <v>3</v>
      </c>
      <c r="L13" s="15"/>
      <c r="M13" s="9">
        <f>(G13*6)-J13</f>
        <v>25.5</v>
      </c>
      <c r="N13" s="4">
        <f>(H13*6)-K13</f>
        <v>24</v>
      </c>
      <c r="O13" s="10">
        <f>(I13*6)-L13</f>
        <v>27</v>
      </c>
      <c r="P13" s="16">
        <f>MAX(M13:O13)</f>
        <v>27</v>
      </c>
      <c r="Q13" s="5">
        <f>LARGE(M13:O13,2)</f>
        <v>25.5</v>
      </c>
      <c r="R13" s="17">
        <f>LARGE(M13:O13,3)</f>
        <v>24</v>
      </c>
      <c r="S13" s="16">
        <f>P13+Q13</f>
        <v>52.5</v>
      </c>
      <c r="T13" s="15">
        <v>3</v>
      </c>
      <c r="U13" s="62"/>
    </row>
    <row r="14" spans="1:21" s="1" customFormat="1" ht="16.5" thickBot="1" x14ac:dyDescent="0.3">
      <c r="A14" s="109">
        <v>119</v>
      </c>
      <c r="B14" s="110" t="s">
        <v>290</v>
      </c>
      <c r="C14" s="110" t="s">
        <v>291</v>
      </c>
      <c r="D14" s="108" t="s">
        <v>200</v>
      </c>
      <c r="E14" s="54"/>
      <c r="F14" s="55"/>
      <c r="G14" s="99">
        <v>4.5</v>
      </c>
      <c r="H14" s="100">
        <v>4.75</v>
      </c>
      <c r="I14" s="101">
        <v>4.25</v>
      </c>
      <c r="J14" s="99">
        <v>6</v>
      </c>
      <c r="K14" s="100">
        <v>3</v>
      </c>
      <c r="L14" s="101"/>
      <c r="M14" s="102">
        <f>(G14*6)-J14</f>
        <v>21</v>
      </c>
      <c r="N14" s="103">
        <f>(H14*6)-K14</f>
        <v>25.5</v>
      </c>
      <c r="O14" s="104">
        <f>(I14*6)-L14</f>
        <v>25.5</v>
      </c>
      <c r="P14" s="105">
        <f>MAX(M14:O14)</f>
        <v>25.5</v>
      </c>
      <c r="Q14" s="106">
        <f>LARGE(M14:O14,2)</f>
        <v>25.5</v>
      </c>
      <c r="R14" s="107">
        <f>LARGE(M14:O14,3)</f>
        <v>21</v>
      </c>
      <c r="S14" s="105">
        <f>P14+Q14</f>
        <v>51</v>
      </c>
      <c r="T14" s="101">
        <v>4</v>
      </c>
    </row>
    <row r="15" spans="1:21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x14ac:dyDescent="0.25">
      <c r="D16" s="2"/>
      <c r="E16" s="2"/>
      <c r="F16" s="2"/>
      <c r="G16" s="2"/>
      <c r="H16" s="2"/>
      <c r="I16" s="2"/>
      <c r="J16" s="2"/>
      <c r="K16" s="2"/>
      <c r="L16" s="2"/>
      <c r="N16" s="2"/>
      <c r="O16" s="2"/>
      <c r="P16" s="2"/>
      <c r="Q16" s="2"/>
      <c r="R16" s="2"/>
      <c r="S16" s="2"/>
      <c r="T16" s="2"/>
    </row>
  </sheetData>
  <sortState ref="A11:U14">
    <sortCondition descending="1" ref="S11:S14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8"/>
  <sheetViews>
    <sheetView topLeftCell="B9" zoomScale="120" zoomScaleNormal="120" workbookViewId="0">
      <selection activeCell="T30" sqref="T30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7.4257812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134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325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66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1" ht="20.25" customHeight="1" thickBot="1" x14ac:dyDescent="0.35">
      <c r="A10" s="59" t="s">
        <v>83</v>
      </c>
      <c r="B10" s="20" t="s">
        <v>129</v>
      </c>
      <c r="C10" s="20" t="s">
        <v>130</v>
      </c>
      <c r="D10" s="35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67"/>
      <c r="Q10" s="169"/>
      <c r="R10" s="157"/>
      <c r="S10" s="172"/>
      <c r="T10" s="157"/>
    </row>
    <row r="11" spans="1:21" s="1" customFormat="1" ht="16.5" thickBot="1" x14ac:dyDescent="0.3">
      <c r="A11" s="96">
        <v>132</v>
      </c>
      <c r="B11" s="77" t="s">
        <v>56</v>
      </c>
      <c r="C11" s="6" t="s">
        <v>57</v>
      </c>
      <c r="D11" s="61" t="s">
        <v>200</v>
      </c>
      <c r="E11" s="52"/>
      <c r="F11" s="53"/>
      <c r="G11" s="14">
        <v>5.25</v>
      </c>
      <c r="H11" s="7">
        <v>5.25</v>
      </c>
      <c r="I11" s="15">
        <v>5</v>
      </c>
      <c r="J11" s="14">
        <v>3</v>
      </c>
      <c r="K11" s="7"/>
      <c r="L11" s="15"/>
      <c r="M11" s="9">
        <f>(G11*6)-J11</f>
        <v>28.5</v>
      </c>
      <c r="N11" s="4">
        <f>(H11*6)-K11</f>
        <v>31.5</v>
      </c>
      <c r="O11" s="10">
        <f>(I11*6)-L11</f>
        <v>30</v>
      </c>
      <c r="P11" s="16">
        <f>MAX(M11:O11)</f>
        <v>31.5</v>
      </c>
      <c r="Q11" s="5">
        <f>LARGE(M11:O11,2)</f>
        <v>30</v>
      </c>
      <c r="R11" s="17">
        <f>LARGE(M11:O11,3)</f>
        <v>28.5</v>
      </c>
      <c r="S11" s="16">
        <f>P11+Q11</f>
        <v>61.5</v>
      </c>
      <c r="T11" s="15">
        <v>1</v>
      </c>
      <c r="U11" s="62"/>
    </row>
    <row r="12" spans="1:21" s="1" customFormat="1" ht="15.75" x14ac:dyDescent="0.25">
      <c r="A12" s="134">
        <v>130</v>
      </c>
      <c r="B12" s="97" t="s">
        <v>113</v>
      </c>
      <c r="C12" s="36" t="s">
        <v>114</v>
      </c>
      <c r="D12" s="85" t="s">
        <v>200</v>
      </c>
      <c r="E12" s="41"/>
      <c r="F12" s="42"/>
      <c r="G12" s="43">
        <v>5</v>
      </c>
      <c r="H12" s="44">
        <v>5.25</v>
      </c>
      <c r="I12" s="45">
        <v>5</v>
      </c>
      <c r="J12" s="43"/>
      <c r="K12" s="44"/>
      <c r="L12" s="45"/>
      <c r="M12" s="46">
        <f>(G12*6)-J12</f>
        <v>30</v>
      </c>
      <c r="N12" s="47">
        <f>(H12*6)-K12</f>
        <v>31.5</v>
      </c>
      <c r="O12" s="48">
        <f>(I12*6)-L12</f>
        <v>30</v>
      </c>
      <c r="P12" s="49">
        <f>MAX(M12:O12)</f>
        <v>31.5</v>
      </c>
      <c r="Q12" s="50">
        <f>LARGE(M12:O12,2)</f>
        <v>30</v>
      </c>
      <c r="R12" s="51">
        <f>LARGE(M12:O12,3)</f>
        <v>30</v>
      </c>
      <c r="S12" s="49">
        <f>P12+Q12</f>
        <v>61.5</v>
      </c>
      <c r="T12" s="45">
        <v>2</v>
      </c>
      <c r="U12" s="62"/>
    </row>
    <row r="13" spans="1:21" s="1" customFormat="1" ht="15.75" x14ac:dyDescent="0.25">
      <c r="A13" s="96">
        <v>128</v>
      </c>
      <c r="B13" s="77" t="s">
        <v>16</v>
      </c>
      <c r="C13" s="6" t="s">
        <v>111</v>
      </c>
      <c r="D13" s="61" t="s">
        <v>303</v>
      </c>
      <c r="E13" s="52"/>
      <c r="F13" s="53"/>
      <c r="G13" s="14">
        <v>4.75</v>
      </c>
      <c r="H13" s="7">
        <v>4.75</v>
      </c>
      <c r="I13" s="15">
        <v>5.25</v>
      </c>
      <c r="J13" s="14"/>
      <c r="K13" s="7"/>
      <c r="L13" s="15"/>
      <c r="M13" s="9">
        <f>(G13*6)-J13</f>
        <v>28.5</v>
      </c>
      <c r="N13" s="4">
        <f>(H13*6)-K13</f>
        <v>28.5</v>
      </c>
      <c r="O13" s="10">
        <f>(I13*6)-L13</f>
        <v>31.5</v>
      </c>
      <c r="P13" s="16">
        <f>MAX(M13:O13)</f>
        <v>31.5</v>
      </c>
      <c r="Q13" s="5">
        <f>LARGE(M13:O13,2)</f>
        <v>28.5</v>
      </c>
      <c r="R13" s="17">
        <f>LARGE(M13:O13,3)</f>
        <v>28.5</v>
      </c>
      <c r="S13" s="16">
        <f>P13+Q13</f>
        <v>60</v>
      </c>
      <c r="T13" s="15">
        <v>3</v>
      </c>
      <c r="U13" s="62"/>
    </row>
    <row r="14" spans="1:21" s="1" customFormat="1" ht="15.75" x14ac:dyDescent="0.25">
      <c r="A14" s="95">
        <v>135</v>
      </c>
      <c r="B14" s="77" t="s">
        <v>41</v>
      </c>
      <c r="C14" s="6" t="s">
        <v>175</v>
      </c>
      <c r="D14" s="61" t="s">
        <v>150</v>
      </c>
      <c r="E14" s="52"/>
      <c r="F14" s="53"/>
      <c r="G14" s="14">
        <v>5</v>
      </c>
      <c r="H14" s="7">
        <v>5</v>
      </c>
      <c r="I14" s="15">
        <v>5</v>
      </c>
      <c r="J14" s="14"/>
      <c r="K14" s="7"/>
      <c r="L14" s="15"/>
      <c r="M14" s="9">
        <f>(G14*6)-J14</f>
        <v>30</v>
      </c>
      <c r="N14" s="4">
        <f>(H14*6)-K14</f>
        <v>30</v>
      </c>
      <c r="O14" s="10">
        <f>(I14*6)-L14</f>
        <v>30</v>
      </c>
      <c r="P14" s="16">
        <f>MAX(M14:O14)</f>
        <v>30</v>
      </c>
      <c r="Q14" s="5">
        <f>LARGE(M14:O14,2)</f>
        <v>30</v>
      </c>
      <c r="R14" s="17">
        <f>LARGE(M14:O14,3)</f>
        <v>30</v>
      </c>
      <c r="S14" s="16">
        <f>P14+Q14</f>
        <v>60</v>
      </c>
      <c r="T14" s="69">
        <v>4</v>
      </c>
      <c r="U14" s="62"/>
    </row>
    <row r="15" spans="1:21" s="1" customFormat="1" ht="15.75" x14ac:dyDescent="0.25">
      <c r="A15" s="95">
        <v>122</v>
      </c>
      <c r="B15" s="77" t="s">
        <v>292</v>
      </c>
      <c r="C15" s="6" t="s">
        <v>253</v>
      </c>
      <c r="D15" s="61" t="s">
        <v>287</v>
      </c>
      <c r="E15" s="52"/>
      <c r="F15" s="52"/>
      <c r="G15" s="14">
        <v>5</v>
      </c>
      <c r="H15" s="7">
        <v>4.75</v>
      </c>
      <c r="I15" s="15">
        <v>5</v>
      </c>
      <c r="J15" s="14"/>
      <c r="K15" s="7"/>
      <c r="L15" s="15"/>
      <c r="M15" s="9">
        <f>(G15*6)-J15</f>
        <v>30</v>
      </c>
      <c r="N15" s="4">
        <f>(H15*6)-K15</f>
        <v>28.5</v>
      </c>
      <c r="O15" s="10">
        <f>(I15*6)-L15</f>
        <v>30</v>
      </c>
      <c r="P15" s="16">
        <f>MAX(M15:O15)</f>
        <v>30</v>
      </c>
      <c r="Q15" s="5">
        <f>LARGE(M15:O15,2)</f>
        <v>30</v>
      </c>
      <c r="R15" s="17">
        <f>LARGE(M15:O15,3)</f>
        <v>28.5</v>
      </c>
      <c r="S15" s="16">
        <f>P15+Q15</f>
        <v>60</v>
      </c>
      <c r="T15" s="15">
        <v>5</v>
      </c>
      <c r="U15" s="62"/>
    </row>
    <row r="16" spans="1:21" s="1" customFormat="1" ht="15.75" x14ac:dyDescent="0.25">
      <c r="A16" s="96">
        <v>139</v>
      </c>
      <c r="B16" s="77" t="s">
        <v>20</v>
      </c>
      <c r="C16" s="6" t="s">
        <v>302</v>
      </c>
      <c r="D16" s="61" t="s">
        <v>150</v>
      </c>
      <c r="E16" s="52"/>
      <c r="F16" s="53"/>
      <c r="G16" s="14">
        <v>4.75</v>
      </c>
      <c r="H16" s="7">
        <v>5</v>
      </c>
      <c r="I16" s="15">
        <v>4.75</v>
      </c>
      <c r="J16" s="14"/>
      <c r="K16" s="7"/>
      <c r="L16" s="15"/>
      <c r="M16" s="9">
        <f>(G16*6)-J16</f>
        <v>28.5</v>
      </c>
      <c r="N16" s="4">
        <f>(H16*6)-K16</f>
        <v>30</v>
      </c>
      <c r="O16" s="10">
        <f>(I16*6)-L16</f>
        <v>28.5</v>
      </c>
      <c r="P16" s="16">
        <f>MAX(M16:O16)</f>
        <v>30</v>
      </c>
      <c r="Q16" s="5">
        <f>LARGE(M16:O16,2)</f>
        <v>28.5</v>
      </c>
      <c r="R16" s="17">
        <f>LARGE(M16:O16,3)</f>
        <v>28.5</v>
      </c>
      <c r="S16" s="16">
        <f>P16+Q16</f>
        <v>58.5</v>
      </c>
      <c r="T16" s="15">
        <v>6</v>
      </c>
      <c r="U16" s="62"/>
    </row>
    <row r="17" spans="1:21" s="1" customFormat="1" ht="15.75" x14ac:dyDescent="0.25">
      <c r="A17" s="95">
        <v>123</v>
      </c>
      <c r="B17" s="77" t="s">
        <v>293</v>
      </c>
      <c r="C17" s="6" t="s">
        <v>294</v>
      </c>
      <c r="D17" s="61" t="s">
        <v>137</v>
      </c>
      <c r="E17" s="52"/>
      <c r="F17" s="53"/>
      <c r="G17" s="14">
        <v>4.75</v>
      </c>
      <c r="H17" s="7">
        <v>4.5</v>
      </c>
      <c r="I17" s="15">
        <v>4.75</v>
      </c>
      <c r="J17" s="14"/>
      <c r="K17" s="7"/>
      <c r="L17" s="15"/>
      <c r="M17" s="9">
        <f>(G17*6)-J17</f>
        <v>28.5</v>
      </c>
      <c r="N17" s="4">
        <f>(H17*6)-K17</f>
        <v>27</v>
      </c>
      <c r="O17" s="10">
        <f>(I17*6)-L17</f>
        <v>28.5</v>
      </c>
      <c r="P17" s="16">
        <f>MAX(M17:O17)</f>
        <v>28.5</v>
      </c>
      <c r="Q17" s="5">
        <f>LARGE(M17:O17,2)</f>
        <v>28.5</v>
      </c>
      <c r="R17" s="17">
        <f>LARGE(M17:O17,3)</f>
        <v>27</v>
      </c>
      <c r="S17" s="16">
        <f>P17+Q17</f>
        <v>57</v>
      </c>
      <c r="T17" s="15">
        <v>7</v>
      </c>
      <c r="U17" s="62"/>
    </row>
    <row r="18" spans="1:21" s="1" customFormat="1" ht="15.75" x14ac:dyDescent="0.25">
      <c r="A18" s="96">
        <v>125</v>
      </c>
      <c r="B18" s="77" t="s">
        <v>296</v>
      </c>
      <c r="C18" s="6" t="s">
        <v>297</v>
      </c>
      <c r="D18" s="61" t="s">
        <v>137</v>
      </c>
      <c r="E18" s="52"/>
      <c r="F18" s="53"/>
      <c r="G18" s="14">
        <v>4.75</v>
      </c>
      <c r="H18" s="7">
        <v>4.5</v>
      </c>
      <c r="I18" s="15">
        <v>4.75</v>
      </c>
      <c r="J18" s="14"/>
      <c r="K18" s="7"/>
      <c r="L18" s="15"/>
      <c r="M18" s="9">
        <f>(G18*6)-J18</f>
        <v>28.5</v>
      </c>
      <c r="N18" s="4">
        <f>(H18*6)-K18</f>
        <v>27</v>
      </c>
      <c r="O18" s="10">
        <f>(I18*6)-L18</f>
        <v>28.5</v>
      </c>
      <c r="P18" s="16">
        <f>MAX(M18:O18)</f>
        <v>28.5</v>
      </c>
      <c r="Q18" s="5">
        <f>LARGE(M18:O18,2)</f>
        <v>28.5</v>
      </c>
      <c r="R18" s="17">
        <f>LARGE(M18:O18,3)</f>
        <v>27</v>
      </c>
      <c r="S18" s="16">
        <f>P18+Q18</f>
        <v>57</v>
      </c>
      <c r="T18" s="15">
        <v>8</v>
      </c>
      <c r="U18" s="62"/>
    </row>
    <row r="19" spans="1:21" s="1" customFormat="1" ht="15.75" x14ac:dyDescent="0.25">
      <c r="A19" s="95">
        <v>127</v>
      </c>
      <c r="B19" s="77" t="s">
        <v>51</v>
      </c>
      <c r="C19" s="6" t="s">
        <v>52</v>
      </c>
      <c r="D19" s="61" t="s">
        <v>229</v>
      </c>
      <c r="E19" s="52"/>
      <c r="F19" s="53"/>
      <c r="G19" s="14">
        <v>4.5</v>
      </c>
      <c r="H19" s="7">
        <v>4.75</v>
      </c>
      <c r="I19" s="15">
        <v>4.75</v>
      </c>
      <c r="J19" s="14"/>
      <c r="K19" s="7"/>
      <c r="L19" s="15"/>
      <c r="M19" s="9">
        <f>(G19*6)-J19</f>
        <v>27</v>
      </c>
      <c r="N19" s="4">
        <f>(H19*6)-K19</f>
        <v>28.5</v>
      </c>
      <c r="O19" s="10">
        <f>(I19*6)-L19</f>
        <v>28.5</v>
      </c>
      <c r="P19" s="16">
        <f>MAX(M19:O19)</f>
        <v>28.5</v>
      </c>
      <c r="Q19" s="5">
        <f>LARGE(M19:O19,2)</f>
        <v>28.5</v>
      </c>
      <c r="R19" s="17">
        <f>LARGE(M19:O19,3)</f>
        <v>27</v>
      </c>
      <c r="S19" s="16">
        <f>P19+Q19</f>
        <v>57</v>
      </c>
      <c r="T19" s="69">
        <v>8</v>
      </c>
      <c r="U19" s="62"/>
    </row>
    <row r="20" spans="1:21" s="1" customFormat="1" ht="15.75" x14ac:dyDescent="0.25">
      <c r="A20" s="96">
        <v>138</v>
      </c>
      <c r="B20" s="77" t="s">
        <v>14</v>
      </c>
      <c r="C20" s="6" t="s">
        <v>151</v>
      </c>
      <c r="D20" s="61" t="s">
        <v>150</v>
      </c>
      <c r="E20" s="52"/>
      <c r="F20" s="53"/>
      <c r="G20" s="14">
        <v>4.75</v>
      </c>
      <c r="H20" s="7">
        <v>4.5</v>
      </c>
      <c r="I20" s="15">
        <v>4.75</v>
      </c>
      <c r="J20" s="14"/>
      <c r="K20" s="7">
        <v>6</v>
      </c>
      <c r="L20" s="15"/>
      <c r="M20" s="9">
        <f>(G20*6)-J20</f>
        <v>28.5</v>
      </c>
      <c r="N20" s="4">
        <f>(H20*6)-K20</f>
        <v>21</v>
      </c>
      <c r="O20" s="10">
        <f>(I20*6)-L20</f>
        <v>28.5</v>
      </c>
      <c r="P20" s="16">
        <f>MAX(M20:O20)</f>
        <v>28.5</v>
      </c>
      <c r="Q20" s="5">
        <f>LARGE(M20:O20,2)</f>
        <v>28.5</v>
      </c>
      <c r="R20" s="17">
        <f>LARGE(M20:O20,3)</f>
        <v>21</v>
      </c>
      <c r="S20" s="16">
        <f>P20+Q20</f>
        <v>57</v>
      </c>
      <c r="T20" s="15">
        <v>8</v>
      </c>
      <c r="U20" s="62"/>
    </row>
    <row r="21" spans="1:21" s="1" customFormat="1" ht="15.75" x14ac:dyDescent="0.25">
      <c r="A21" s="95">
        <v>126</v>
      </c>
      <c r="B21" s="77" t="s">
        <v>167</v>
      </c>
      <c r="C21" s="6" t="s">
        <v>162</v>
      </c>
      <c r="D21" s="61" t="s">
        <v>137</v>
      </c>
      <c r="E21" s="52"/>
      <c r="F21" s="53"/>
      <c r="G21" s="14">
        <v>4.5</v>
      </c>
      <c r="H21" s="7">
        <v>4.25</v>
      </c>
      <c r="I21" s="15">
        <v>4.5</v>
      </c>
      <c r="J21" s="14"/>
      <c r="K21" s="7"/>
      <c r="L21" s="15"/>
      <c r="M21" s="9">
        <f>(G21*6)-J21</f>
        <v>27</v>
      </c>
      <c r="N21" s="4">
        <f>(H21*6)-K21</f>
        <v>25.5</v>
      </c>
      <c r="O21" s="10">
        <f>(I21*6)-L21</f>
        <v>27</v>
      </c>
      <c r="P21" s="16">
        <f>MAX(M21:O21)</f>
        <v>27</v>
      </c>
      <c r="Q21" s="5">
        <f>LARGE(M21:O21,2)</f>
        <v>27</v>
      </c>
      <c r="R21" s="17">
        <f>LARGE(M21:O21,3)</f>
        <v>25.5</v>
      </c>
      <c r="S21" s="16">
        <f>P21+Q21</f>
        <v>54</v>
      </c>
      <c r="T21" s="15">
        <v>11</v>
      </c>
      <c r="U21" s="62"/>
    </row>
    <row r="22" spans="1:21" s="1" customFormat="1" ht="15.75" x14ac:dyDescent="0.25">
      <c r="A22" s="96">
        <v>131</v>
      </c>
      <c r="B22" s="77" t="s">
        <v>299</v>
      </c>
      <c r="C22" s="6" t="s">
        <v>300</v>
      </c>
      <c r="D22" s="61" t="s">
        <v>200</v>
      </c>
      <c r="E22" s="52"/>
      <c r="F22" s="53"/>
      <c r="G22" s="14">
        <v>4.25</v>
      </c>
      <c r="H22" s="7">
        <v>4.5</v>
      </c>
      <c r="I22" s="15">
        <v>4.5</v>
      </c>
      <c r="J22" s="14"/>
      <c r="K22" s="7"/>
      <c r="L22" s="15"/>
      <c r="M22" s="9">
        <f>(G22*6)-J22</f>
        <v>25.5</v>
      </c>
      <c r="N22" s="4">
        <f>(H22*6)-K22</f>
        <v>27</v>
      </c>
      <c r="O22" s="10">
        <f>(I22*6)-L22</f>
        <v>27</v>
      </c>
      <c r="P22" s="16">
        <f>MAX(M22:O22)</f>
        <v>27</v>
      </c>
      <c r="Q22" s="5">
        <f>LARGE(M22:O22,2)</f>
        <v>27</v>
      </c>
      <c r="R22" s="17">
        <f>LARGE(M22:O22,3)</f>
        <v>25.5</v>
      </c>
      <c r="S22" s="16">
        <f>P22+Q22</f>
        <v>54</v>
      </c>
      <c r="T22" s="15">
        <v>12</v>
      </c>
      <c r="U22" s="62"/>
    </row>
    <row r="23" spans="1:21" s="1" customFormat="1" ht="15.75" x14ac:dyDescent="0.25">
      <c r="A23" s="95">
        <v>137</v>
      </c>
      <c r="B23" s="77" t="s">
        <v>22</v>
      </c>
      <c r="C23" s="6" t="s">
        <v>31</v>
      </c>
      <c r="D23" s="61" t="s">
        <v>150</v>
      </c>
      <c r="E23" s="52"/>
      <c r="F23" s="53"/>
      <c r="G23" s="14">
        <v>3.25</v>
      </c>
      <c r="H23" s="7">
        <v>4.25</v>
      </c>
      <c r="I23" s="15">
        <v>4.75</v>
      </c>
      <c r="J23" s="14"/>
      <c r="K23" s="7"/>
      <c r="L23" s="15"/>
      <c r="M23" s="9">
        <f>(G23*6)-J23</f>
        <v>19.5</v>
      </c>
      <c r="N23" s="4">
        <f>(H23*6)-K23</f>
        <v>25.5</v>
      </c>
      <c r="O23" s="10">
        <f>(I23*6)-L23</f>
        <v>28.5</v>
      </c>
      <c r="P23" s="16">
        <f>MAX(M23:O23)</f>
        <v>28.5</v>
      </c>
      <c r="Q23" s="5">
        <f>LARGE(M23:O23,2)</f>
        <v>25.5</v>
      </c>
      <c r="R23" s="17">
        <f>LARGE(M23:O23,3)</f>
        <v>19.5</v>
      </c>
      <c r="S23" s="16">
        <f>P23+Q23</f>
        <v>54</v>
      </c>
      <c r="T23" s="69">
        <v>13</v>
      </c>
      <c r="U23" s="62"/>
    </row>
    <row r="24" spans="1:21" s="1" customFormat="1" ht="15.75" x14ac:dyDescent="0.25">
      <c r="A24" s="96">
        <v>129</v>
      </c>
      <c r="B24" s="77" t="s">
        <v>39</v>
      </c>
      <c r="C24" s="6" t="s">
        <v>298</v>
      </c>
      <c r="D24" s="61" t="s">
        <v>245</v>
      </c>
      <c r="E24" s="52"/>
      <c r="F24" s="52"/>
      <c r="G24" s="14">
        <v>4.5</v>
      </c>
      <c r="H24" s="7">
        <v>4.25</v>
      </c>
      <c r="I24" s="15">
        <v>4.5</v>
      </c>
      <c r="J24" s="14">
        <v>3</v>
      </c>
      <c r="K24" s="7"/>
      <c r="L24" s="15"/>
      <c r="M24" s="9">
        <f>(G24*6)-J24</f>
        <v>24</v>
      </c>
      <c r="N24" s="4">
        <f>(H24*6)-K24</f>
        <v>25.5</v>
      </c>
      <c r="O24" s="10">
        <f>(I24*6)-L24</f>
        <v>27</v>
      </c>
      <c r="P24" s="16">
        <f>MAX(M24:O24)</f>
        <v>27</v>
      </c>
      <c r="Q24" s="5">
        <f>LARGE(M24:O24,2)</f>
        <v>25.5</v>
      </c>
      <c r="R24" s="17">
        <f>LARGE(M24:O24,3)</f>
        <v>24</v>
      </c>
      <c r="S24" s="16">
        <f>P24+Q24</f>
        <v>52.5</v>
      </c>
      <c r="T24" s="15">
        <v>14</v>
      </c>
      <c r="U24" s="62"/>
    </row>
    <row r="25" spans="1:21" s="1" customFormat="1" ht="15.75" x14ac:dyDescent="0.25">
      <c r="A25" s="95">
        <v>134</v>
      </c>
      <c r="B25" s="77" t="s">
        <v>301</v>
      </c>
      <c r="C25" s="6" t="s">
        <v>74</v>
      </c>
      <c r="D25" s="61" t="s">
        <v>150</v>
      </c>
      <c r="E25" s="52"/>
      <c r="F25" s="53"/>
      <c r="G25" s="14">
        <v>4.25</v>
      </c>
      <c r="H25" s="7">
        <v>4.25</v>
      </c>
      <c r="I25" s="15">
        <v>4.5</v>
      </c>
      <c r="J25" s="14"/>
      <c r="K25" s="7"/>
      <c r="L25" s="15"/>
      <c r="M25" s="9">
        <f>(G25*6)-J25</f>
        <v>25.5</v>
      </c>
      <c r="N25" s="4">
        <f>(H25*6)-K25</f>
        <v>25.5</v>
      </c>
      <c r="O25" s="10">
        <f>(I25*6)-L25</f>
        <v>27</v>
      </c>
      <c r="P25" s="16">
        <f>MAX(M25:O25)</f>
        <v>27</v>
      </c>
      <c r="Q25" s="5">
        <f>LARGE(M25:O25,2)</f>
        <v>25.5</v>
      </c>
      <c r="R25" s="17">
        <f>LARGE(M25:O25,3)</f>
        <v>25.5</v>
      </c>
      <c r="S25" s="16">
        <f>P25+Q25</f>
        <v>52.5</v>
      </c>
      <c r="T25" s="15">
        <v>15</v>
      </c>
      <c r="U25" s="62"/>
    </row>
    <row r="26" spans="1:21" s="1" customFormat="1" ht="15.75" x14ac:dyDescent="0.25">
      <c r="A26" s="96">
        <v>124</v>
      </c>
      <c r="B26" s="77" t="s">
        <v>295</v>
      </c>
      <c r="C26" s="6" t="s">
        <v>141</v>
      </c>
      <c r="D26" s="61" t="s">
        <v>137</v>
      </c>
      <c r="E26" s="52"/>
      <c r="F26" s="53"/>
      <c r="G26" s="14">
        <v>4.5</v>
      </c>
      <c r="H26" s="7">
        <v>4.5</v>
      </c>
      <c r="I26" s="15">
        <v>4</v>
      </c>
      <c r="J26" s="14"/>
      <c r="K26" s="7">
        <v>3</v>
      </c>
      <c r="L26" s="15"/>
      <c r="M26" s="9">
        <f>(G26*6)-J26</f>
        <v>27</v>
      </c>
      <c r="N26" s="4">
        <f>(H26*6)-K26</f>
        <v>24</v>
      </c>
      <c r="O26" s="10">
        <f>(I26*6)-L26</f>
        <v>24</v>
      </c>
      <c r="P26" s="16">
        <f>MAX(M26:O26)</f>
        <v>27</v>
      </c>
      <c r="Q26" s="5">
        <f>LARGE(M26:O26,2)</f>
        <v>24</v>
      </c>
      <c r="R26" s="17">
        <f>LARGE(M26:O26,3)</f>
        <v>24</v>
      </c>
      <c r="S26" s="16">
        <f>P26+Q26</f>
        <v>51</v>
      </c>
      <c r="T26" s="69">
        <v>16</v>
      </c>
      <c r="U26" s="62"/>
    </row>
    <row r="27" spans="1:21" s="1" customFormat="1" ht="15.75" x14ac:dyDescent="0.25">
      <c r="A27" s="95">
        <v>121</v>
      </c>
      <c r="B27" s="77" t="s">
        <v>50</v>
      </c>
      <c r="C27" s="6" t="s">
        <v>31</v>
      </c>
      <c r="D27" s="61" t="s">
        <v>278</v>
      </c>
      <c r="E27" s="52"/>
      <c r="F27" s="53"/>
      <c r="G27" s="14">
        <v>4.75</v>
      </c>
      <c r="H27" s="7">
        <v>3.25</v>
      </c>
      <c r="I27" s="15">
        <v>4.5</v>
      </c>
      <c r="J27" s="14">
        <v>6</v>
      </c>
      <c r="K27" s="7"/>
      <c r="L27" s="15"/>
      <c r="M27" s="9">
        <f>(G27*6)-J27</f>
        <v>22.5</v>
      </c>
      <c r="N27" s="4">
        <f>(H27*6)-K27</f>
        <v>19.5</v>
      </c>
      <c r="O27" s="10">
        <f>(I27*6)-L27</f>
        <v>27</v>
      </c>
      <c r="P27" s="16">
        <f>MAX(M27:O27)</f>
        <v>27</v>
      </c>
      <c r="Q27" s="5">
        <f>LARGE(M27:O27,2)</f>
        <v>22.5</v>
      </c>
      <c r="R27" s="17">
        <f>LARGE(M27:O27,3)</f>
        <v>19.5</v>
      </c>
      <c r="S27" s="16">
        <f>P27+Q27</f>
        <v>49.5</v>
      </c>
      <c r="T27" s="15">
        <v>17</v>
      </c>
      <c r="U27" s="62"/>
    </row>
    <row r="28" spans="1:21" s="1" customFormat="1" ht="15.75" x14ac:dyDescent="0.25">
      <c r="A28" s="96">
        <v>133</v>
      </c>
      <c r="B28" s="77" t="s">
        <v>59</v>
      </c>
      <c r="C28" s="6" t="s">
        <v>23</v>
      </c>
      <c r="D28" s="61" t="s">
        <v>150</v>
      </c>
      <c r="E28" s="52"/>
      <c r="F28" s="53"/>
      <c r="G28" s="14">
        <v>4.5</v>
      </c>
      <c r="H28" s="7">
        <v>3.5</v>
      </c>
      <c r="I28" s="15">
        <v>3.75</v>
      </c>
      <c r="J28" s="14"/>
      <c r="K28" s="7"/>
      <c r="L28" s="15"/>
      <c r="M28" s="9">
        <f>(G28*6)-J28</f>
        <v>27</v>
      </c>
      <c r="N28" s="4">
        <f>(H28*6)-K28</f>
        <v>21</v>
      </c>
      <c r="O28" s="10">
        <f>(I28*6)-L28</f>
        <v>22.5</v>
      </c>
      <c r="P28" s="16">
        <f>MAX(M28:O28)</f>
        <v>27</v>
      </c>
      <c r="Q28" s="5">
        <f>LARGE(M28:O28,2)</f>
        <v>22.5</v>
      </c>
      <c r="R28" s="17">
        <f>LARGE(M28:O28,3)</f>
        <v>21</v>
      </c>
      <c r="S28" s="16">
        <f>P28+Q28</f>
        <v>49.5</v>
      </c>
      <c r="T28" s="15">
        <v>18</v>
      </c>
      <c r="U28" s="62"/>
    </row>
    <row r="29" spans="1:21" s="1" customFormat="1" ht="16.5" thickBot="1" x14ac:dyDescent="0.3">
      <c r="A29" s="135">
        <v>136</v>
      </c>
      <c r="B29" s="80" t="s">
        <v>46</v>
      </c>
      <c r="C29" s="8" t="s">
        <v>193</v>
      </c>
      <c r="D29" s="81" t="s">
        <v>150</v>
      </c>
      <c r="E29" s="52"/>
      <c r="F29" s="53"/>
      <c r="G29" s="32">
        <v>3</v>
      </c>
      <c r="H29" s="33">
        <v>3</v>
      </c>
      <c r="I29" s="34">
        <v>3.5</v>
      </c>
      <c r="J29" s="32"/>
      <c r="K29" s="33"/>
      <c r="L29" s="34"/>
      <c r="M29" s="11">
        <f>(G29*6)-J29</f>
        <v>18</v>
      </c>
      <c r="N29" s="12">
        <f>(H29*6)-K29</f>
        <v>18</v>
      </c>
      <c r="O29" s="13">
        <f>(I29*6)-L29</f>
        <v>21</v>
      </c>
      <c r="P29" s="23">
        <f>MAX(M29:O29)</f>
        <v>21</v>
      </c>
      <c r="Q29" s="24">
        <f>LARGE(M29:O29,2)</f>
        <v>18</v>
      </c>
      <c r="R29" s="25">
        <f>LARGE(M29:O29,3)</f>
        <v>18</v>
      </c>
      <c r="S29" s="23">
        <f>P29+Q29</f>
        <v>39</v>
      </c>
      <c r="T29" s="34">
        <v>19</v>
      </c>
      <c r="U29" s="62"/>
    </row>
    <row r="30" spans="1:21" s="1" customFormat="1" x14ac:dyDescent="0.25">
      <c r="A30" s="62"/>
    </row>
    <row r="31" spans="1:21" s="1" customFormat="1" x14ac:dyDescent="0.25">
      <c r="A31" s="62"/>
    </row>
    <row r="32" spans="1:21" s="1" customFormat="1" x14ac:dyDescent="0.25">
      <c r="A32" s="62"/>
    </row>
    <row r="33" spans="1:20" s="1" customFormat="1" x14ac:dyDescent="0.25">
      <c r="A33" s="62"/>
    </row>
    <row r="34" spans="1:20" s="1" customFormat="1" x14ac:dyDescent="0.25">
      <c r="A34" s="62"/>
    </row>
    <row r="35" spans="1:20" s="1" customFormat="1" x14ac:dyDescent="0.25">
      <c r="A35" s="62"/>
    </row>
    <row r="36" spans="1:20" x14ac:dyDescent="0.25">
      <c r="B36"/>
      <c r="C36"/>
    </row>
    <row r="37" spans="1:20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  <c r="P38" s="2"/>
      <c r="Q38" s="2"/>
      <c r="R38" s="2"/>
      <c r="S38" s="2"/>
      <c r="T38" s="2"/>
    </row>
  </sheetData>
  <sortState ref="A11:U29">
    <sortCondition descending="1" ref="S11:S29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9"/>
  <sheetViews>
    <sheetView topLeftCell="A6" zoomScale="131" zoomScaleNormal="112" workbookViewId="0">
      <selection activeCell="A21" sqref="A21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59.42578125" bestFit="1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134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324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66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1" ht="20.25" customHeight="1" thickBot="1" x14ac:dyDescent="0.35">
      <c r="A10" s="59" t="s">
        <v>83</v>
      </c>
      <c r="B10" s="20" t="s">
        <v>129</v>
      </c>
      <c r="C10" s="20" t="s">
        <v>130</v>
      </c>
      <c r="D10" s="35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67"/>
      <c r="Q10" s="169"/>
      <c r="R10" s="157"/>
      <c r="S10" s="172"/>
      <c r="T10" s="157"/>
    </row>
    <row r="11" spans="1:21" s="1" customFormat="1" ht="15.75" x14ac:dyDescent="0.25">
      <c r="A11" s="74">
        <v>146</v>
      </c>
      <c r="B11" s="36" t="s">
        <v>321</v>
      </c>
      <c r="C11" s="36" t="s">
        <v>322</v>
      </c>
      <c r="D11" s="85" t="s">
        <v>197</v>
      </c>
      <c r="E11" s="41"/>
      <c r="F11" s="41"/>
      <c r="G11" s="43">
        <v>4.75</v>
      </c>
      <c r="H11" s="44">
        <v>5.25</v>
      </c>
      <c r="I11" s="45">
        <v>5.25</v>
      </c>
      <c r="J11" s="43"/>
      <c r="K11" s="44"/>
      <c r="L11" s="45"/>
      <c r="M11" s="46">
        <f>(G11*6)-J11</f>
        <v>28.5</v>
      </c>
      <c r="N11" s="47">
        <f>(H11*6)-K11</f>
        <v>31.5</v>
      </c>
      <c r="O11" s="48">
        <f>(I11*6)-L11</f>
        <v>31.5</v>
      </c>
      <c r="P11" s="49">
        <f>MAX(M11:O11)</f>
        <v>31.5</v>
      </c>
      <c r="Q11" s="50">
        <f>LARGE(M11:O11,2)</f>
        <v>31.5</v>
      </c>
      <c r="R11" s="51">
        <f>LARGE(M11:O11,3)</f>
        <v>28.5</v>
      </c>
      <c r="S11" s="49">
        <f>P11+Q11</f>
        <v>63</v>
      </c>
      <c r="T11" s="45">
        <v>1</v>
      </c>
      <c r="U11" s="62"/>
    </row>
    <row r="12" spans="1:21" s="1" customFormat="1" ht="15.75" x14ac:dyDescent="0.25">
      <c r="A12" s="73">
        <v>147</v>
      </c>
      <c r="B12" s="6" t="s">
        <v>161</v>
      </c>
      <c r="C12" s="6" t="s">
        <v>323</v>
      </c>
      <c r="D12" s="61" t="s">
        <v>158</v>
      </c>
      <c r="E12" s="52"/>
      <c r="F12" s="52"/>
      <c r="G12" s="14">
        <v>4.75</v>
      </c>
      <c r="H12" s="7">
        <v>4.75</v>
      </c>
      <c r="I12" s="15">
        <v>5.25</v>
      </c>
      <c r="J12" s="14"/>
      <c r="K12" s="7"/>
      <c r="L12" s="15"/>
      <c r="M12" s="9">
        <f>(G12*6)-J12</f>
        <v>28.5</v>
      </c>
      <c r="N12" s="4">
        <f>(H12*6)-K12</f>
        <v>28.5</v>
      </c>
      <c r="O12" s="10">
        <f>(I12*6)-L12</f>
        <v>31.5</v>
      </c>
      <c r="P12" s="16">
        <f>MAX(M12:O12)</f>
        <v>31.5</v>
      </c>
      <c r="Q12" s="5">
        <f>LARGE(M12:O12,2)</f>
        <v>28.5</v>
      </c>
      <c r="R12" s="17">
        <f>LARGE(M12:O12,3)</f>
        <v>28.5</v>
      </c>
      <c r="S12" s="16">
        <f>P12+Q12</f>
        <v>60</v>
      </c>
      <c r="T12" s="15">
        <v>2</v>
      </c>
      <c r="U12" s="62"/>
    </row>
    <row r="13" spans="1:21" s="1" customFormat="1" ht="15.75" x14ac:dyDescent="0.25">
      <c r="A13" s="136">
        <v>141</v>
      </c>
      <c r="B13" s="6" t="s">
        <v>53</v>
      </c>
      <c r="C13" s="6" t="s">
        <v>44</v>
      </c>
      <c r="D13" s="61" t="s">
        <v>197</v>
      </c>
      <c r="E13" s="52"/>
      <c r="F13" s="53"/>
      <c r="G13" s="14">
        <v>4.75</v>
      </c>
      <c r="H13" s="7">
        <v>4.75</v>
      </c>
      <c r="I13" s="15">
        <v>4.75</v>
      </c>
      <c r="J13" s="14"/>
      <c r="K13" s="7"/>
      <c r="L13" s="15"/>
      <c r="M13" s="9">
        <f>(G13*6)-J13</f>
        <v>28.5</v>
      </c>
      <c r="N13" s="4">
        <f>(H13*6)-K13</f>
        <v>28.5</v>
      </c>
      <c r="O13" s="10">
        <f>(I13*6)-L13</f>
        <v>28.5</v>
      </c>
      <c r="P13" s="16">
        <f>MAX(M13:O13)</f>
        <v>28.5</v>
      </c>
      <c r="Q13" s="5">
        <f>LARGE(M13:O13,2)</f>
        <v>28.5</v>
      </c>
      <c r="R13" s="17">
        <f>LARGE(M13:O13,3)</f>
        <v>28.5</v>
      </c>
      <c r="S13" s="16">
        <f>P13+Q13</f>
        <v>57</v>
      </c>
      <c r="T13" s="15">
        <v>3</v>
      </c>
      <c r="U13" s="62"/>
    </row>
    <row r="14" spans="1:21" s="1" customFormat="1" ht="15.75" x14ac:dyDescent="0.25">
      <c r="A14" s="73">
        <v>144</v>
      </c>
      <c r="B14" s="6" t="s">
        <v>212</v>
      </c>
      <c r="C14" s="6" t="s">
        <v>307</v>
      </c>
      <c r="D14" s="61" t="s">
        <v>200</v>
      </c>
      <c r="E14" s="52"/>
      <c r="F14" s="52"/>
      <c r="G14" s="14">
        <v>4.5</v>
      </c>
      <c r="H14" s="7">
        <v>4.5</v>
      </c>
      <c r="I14" s="15">
        <v>4.75</v>
      </c>
      <c r="J14" s="14"/>
      <c r="K14" s="7"/>
      <c r="L14" s="15"/>
      <c r="M14" s="9">
        <f>(G14*6)-J14</f>
        <v>27</v>
      </c>
      <c r="N14" s="4">
        <f>(H14*6)-K14</f>
        <v>27</v>
      </c>
      <c r="O14" s="10">
        <f>(I14*6)-L14</f>
        <v>28.5</v>
      </c>
      <c r="P14" s="16">
        <f>MAX(M14:O14)</f>
        <v>28.5</v>
      </c>
      <c r="Q14" s="5">
        <f>LARGE(M14:O14,2)</f>
        <v>27</v>
      </c>
      <c r="R14" s="17">
        <f>LARGE(M14:O14,3)</f>
        <v>27</v>
      </c>
      <c r="S14" s="16">
        <f>P14+Q14</f>
        <v>55.5</v>
      </c>
      <c r="T14" s="69">
        <v>4</v>
      </c>
      <c r="U14" s="62"/>
    </row>
    <row r="15" spans="1:21" s="1" customFormat="1" ht="15.75" x14ac:dyDescent="0.25">
      <c r="A15" s="136">
        <v>142</v>
      </c>
      <c r="B15" s="6" t="s">
        <v>105</v>
      </c>
      <c r="C15" s="6" t="s">
        <v>17</v>
      </c>
      <c r="D15" s="61" t="s">
        <v>226</v>
      </c>
      <c r="E15" s="52"/>
      <c r="F15" s="52"/>
      <c r="G15" s="14">
        <v>4.5</v>
      </c>
      <c r="H15" s="7">
        <v>4.5</v>
      </c>
      <c r="I15" s="15">
        <v>4.25</v>
      </c>
      <c r="J15" s="14"/>
      <c r="K15" s="7"/>
      <c r="L15" s="15"/>
      <c r="M15" s="9">
        <f>(G15*6)-J15</f>
        <v>27</v>
      </c>
      <c r="N15" s="4">
        <f>(H15*6)-K15</f>
        <v>27</v>
      </c>
      <c r="O15" s="10">
        <f>(I15*6)-L15</f>
        <v>25.5</v>
      </c>
      <c r="P15" s="16">
        <f>MAX(M15:O15)</f>
        <v>27</v>
      </c>
      <c r="Q15" s="5">
        <f>LARGE(M15:O15,2)</f>
        <v>27</v>
      </c>
      <c r="R15" s="17">
        <f>LARGE(M15:O15,3)</f>
        <v>25.5</v>
      </c>
      <c r="S15" s="16">
        <f>P15+Q15</f>
        <v>54</v>
      </c>
      <c r="T15" s="15">
        <v>5</v>
      </c>
      <c r="U15" s="62"/>
    </row>
    <row r="16" spans="1:21" s="1" customFormat="1" ht="15.75" x14ac:dyDescent="0.25">
      <c r="A16" s="73">
        <v>145</v>
      </c>
      <c r="B16" s="6" t="s">
        <v>318</v>
      </c>
      <c r="C16" s="6" t="s">
        <v>319</v>
      </c>
      <c r="D16" s="61" t="s">
        <v>320</v>
      </c>
      <c r="E16" s="52"/>
      <c r="F16" s="52"/>
      <c r="G16" s="14">
        <v>4.25</v>
      </c>
      <c r="H16" s="7">
        <v>4</v>
      </c>
      <c r="I16" s="15">
        <v>4.25</v>
      </c>
      <c r="J16" s="14"/>
      <c r="K16" s="7"/>
      <c r="L16" s="15"/>
      <c r="M16" s="9">
        <f>(G16*6)-J16</f>
        <v>25.5</v>
      </c>
      <c r="N16" s="4">
        <f>(H16*6)-K16</f>
        <v>24</v>
      </c>
      <c r="O16" s="10">
        <f>(I16*6)-L16</f>
        <v>25.5</v>
      </c>
      <c r="P16" s="16">
        <f>MAX(M16:O16)</f>
        <v>25.5</v>
      </c>
      <c r="Q16" s="5">
        <f>LARGE(M16:O16,2)</f>
        <v>25.5</v>
      </c>
      <c r="R16" s="17">
        <f>LARGE(M16:O16,3)</f>
        <v>24</v>
      </c>
      <c r="S16" s="16">
        <f>P16+Q16</f>
        <v>51</v>
      </c>
      <c r="T16" s="15">
        <v>6</v>
      </c>
      <c r="U16" s="62"/>
    </row>
    <row r="17" spans="1:21" s="1" customFormat="1" ht="15.75" x14ac:dyDescent="0.25">
      <c r="A17" s="136">
        <v>140</v>
      </c>
      <c r="B17" s="6" t="s">
        <v>304</v>
      </c>
      <c r="C17" s="6" t="s">
        <v>305</v>
      </c>
      <c r="D17" s="61" t="s">
        <v>250</v>
      </c>
      <c r="E17" s="52"/>
      <c r="F17" s="53"/>
      <c r="G17" s="14">
        <v>3.5</v>
      </c>
      <c r="H17" s="7">
        <v>3.75</v>
      </c>
      <c r="I17" s="15">
        <v>4.25</v>
      </c>
      <c r="J17" s="14"/>
      <c r="K17" s="7"/>
      <c r="L17" s="15">
        <v>3</v>
      </c>
      <c r="M17" s="9">
        <f>(G17*6)-J17</f>
        <v>21</v>
      </c>
      <c r="N17" s="4">
        <f>(H17*6)-K17</f>
        <v>22.5</v>
      </c>
      <c r="O17" s="10">
        <f>(I17*6)-L17</f>
        <v>22.5</v>
      </c>
      <c r="P17" s="16">
        <f>MAX(M17:O17)</f>
        <v>22.5</v>
      </c>
      <c r="Q17" s="5">
        <f>LARGE(M17:O17,2)</f>
        <v>22.5</v>
      </c>
      <c r="R17" s="17">
        <f>LARGE(M17:O17,3)</f>
        <v>21</v>
      </c>
      <c r="S17" s="16">
        <f>P17+Q17</f>
        <v>45</v>
      </c>
      <c r="T17" s="15">
        <v>7</v>
      </c>
      <c r="U17" s="62"/>
    </row>
    <row r="18" spans="1:21" s="1" customFormat="1" ht="16.5" thickBot="1" x14ac:dyDescent="0.3">
      <c r="A18" s="89">
        <v>143</v>
      </c>
      <c r="B18" s="8" t="s">
        <v>292</v>
      </c>
      <c r="C18" s="8" t="s">
        <v>306</v>
      </c>
      <c r="D18" s="81" t="s">
        <v>245</v>
      </c>
      <c r="E18" s="52"/>
      <c r="F18" s="53"/>
      <c r="G18" s="32">
        <v>4.5</v>
      </c>
      <c r="H18" s="33">
        <v>4.25</v>
      </c>
      <c r="I18" s="34">
        <v>3.75</v>
      </c>
      <c r="J18" s="32">
        <v>6</v>
      </c>
      <c r="K18" s="33">
        <v>6</v>
      </c>
      <c r="L18" s="34">
        <v>3</v>
      </c>
      <c r="M18" s="11">
        <f>(G18*6)-J18</f>
        <v>21</v>
      </c>
      <c r="N18" s="12">
        <f>(H18*6)-K18</f>
        <v>19.5</v>
      </c>
      <c r="O18" s="13">
        <f>(I18*6)-L18</f>
        <v>19.5</v>
      </c>
      <c r="P18" s="23">
        <f>MAX(M18:O18)</f>
        <v>21</v>
      </c>
      <c r="Q18" s="24">
        <f>LARGE(M18:O18,2)</f>
        <v>19.5</v>
      </c>
      <c r="R18" s="25">
        <f>LARGE(M18:O18,3)</f>
        <v>19.5</v>
      </c>
      <c r="S18" s="23">
        <f>P18+Q18</f>
        <v>40.5</v>
      </c>
      <c r="T18" s="34">
        <v>8</v>
      </c>
      <c r="U18" s="62"/>
    </row>
    <row r="19" spans="1:21" x14ac:dyDescent="0.25">
      <c r="D19" s="2"/>
      <c r="E19" s="2"/>
      <c r="F19" s="2"/>
      <c r="G19" s="2"/>
      <c r="H19" s="2"/>
      <c r="I19" s="2"/>
      <c r="J19" s="2"/>
      <c r="K19" s="2"/>
      <c r="L19" s="2"/>
      <c r="N19" s="2"/>
      <c r="O19" s="2"/>
      <c r="P19" s="2"/>
      <c r="Q19" s="2"/>
      <c r="R19" s="2"/>
      <c r="S19" s="2"/>
      <c r="T19" s="2"/>
    </row>
  </sheetData>
  <sortState ref="A11:U18">
    <sortCondition descending="1" ref="S11:S18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workbookViewId="0">
      <selection activeCell="B62" sqref="B62"/>
    </sheetView>
  </sheetViews>
  <sheetFormatPr defaultRowHeight="15" x14ac:dyDescent="0.25"/>
  <cols>
    <col min="1" max="1" width="5.140625" style="98" bestFit="1" customWidth="1"/>
    <col min="2" max="2" width="19.7109375" customWidth="1"/>
    <col min="3" max="3" width="17.7109375" bestFit="1" customWidth="1"/>
    <col min="4" max="4" width="59.7109375" bestFit="1" customWidth="1"/>
    <col min="5" max="5" width="7" bestFit="1" customWidth="1"/>
    <col min="6" max="6" width="5.42578125" bestFit="1" customWidth="1"/>
    <col min="7" max="7" width="10" bestFit="1" customWidth="1"/>
  </cols>
  <sheetData>
    <row r="1" spans="1:7" ht="15.75" x14ac:dyDescent="0.25">
      <c r="B1" s="138" t="s">
        <v>328</v>
      </c>
    </row>
    <row r="2" spans="1:7" ht="15.75" thickBot="1" x14ac:dyDescent="0.3"/>
    <row r="3" spans="1:7" ht="15.75" thickBot="1" x14ac:dyDescent="0.3">
      <c r="A3" s="139" t="s">
        <v>83</v>
      </c>
      <c r="B3" s="140" t="s">
        <v>129</v>
      </c>
      <c r="C3" s="140" t="s">
        <v>130</v>
      </c>
      <c r="D3" s="140" t="s">
        <v>18</v>
      </c>
      <c r="E3" s="140" t="s">
        <v>314</v>
      </c>
      <c r="F3" s="140" t="s">
        <v>311</v>
      </c>
      <c r="G3" s="141" t="s">
        <v>133</v>
      </c>
    </row>
    <row r="4" spans="1:7" x14ac:dyDescent="0.25">
      <c r="A4" s="142">
        <v>1</v>
      </c>
      <c r="B4" s="44" t="s">
        <v>135</v>
      </c>
      <c r="C4" s="44" t="s">
        <v>136</v>
      </c>
      <c r="D4" s="44" t="s">
        <v>137</v>
      </c>
      <c r="E4" s="44">
        <v>2017</v>
      </c>
      <c r="F4" s="44" t="s">
        <v>312</v>
      </c>
      <c r="G4" s="45" t="s">
        <v>308</v>
      </c>
    </row>
    <row r="5" spans="1:7" x14ac:dyDescent="0.25">
      <c r="A5" s="143">
        <v>2</v>
      </c>
      <c r="B5" s="7" t="s">
        <v>138</v>
      </c>
      <c r="C5" s="7" t="s">
        <v>139</v>
      </c>
      <c r="D5" s="7" t="s">
        <v>137</v>
      </c>
      <c r="E5" s="7">
        <v>2017</v>
      </c>
      <c r="F5" s="7" t="s">
        <v>312</v>
      </c>
      <c r="G5" s="15" t="s">
        <v>308</v>
      </c>
    </row>
    <row r="6" spans="1:7" x14ac:dyDescent="0.25">
      <c r="A6" s="144">
        <v>3</v>
      </c>
      <c r="B6" s="7" t="s">
        <v>140</v>
      </c>
      <c r="C6" s="7" t="s">
        <v>141</v>
      </c>
      <c r="D6" s="7" t="s">
        <v>137</v>
      </c>
      <c r="E6" s="7">
        <v>2017</v>
      </c>
      <c r="F6" s="7" t="s">
        <v>312</v>
      </c>
      <c r="G6" s="15" t="s">
        <v>308</v>
      </c>
    </row>
    <row r="7" spans="1:7" x14ac:dyDescent="0.25">
      <c r="A7" s="143">
        <v>4</v>
      </c>
      <c r="B7" s="7" t="s">
        <v>72</v>
      </c>
      <c r="C7" s="7" t="s">
        <v>104</v>
      </c>
      <c r="D7" s="7" t="s">
        <v>142</v>
      </c>
      <c r="E7" s="7">
        <v>2017</v>
      </c>
      <c r="F7" s="7" t="s">
        <v>312</v>
      </c>
      <c r="G7" s="15" t="s">
        <v>308</v>
      </c>
    </row>
    <row r="8" spans="1:7" x14ac:dyDescent="0.25">
      <c r="A8" s="144">
        <v>5</v>
      </c>
      <c r="B8" s="7" t="s">
        <v>143</v>
      </c>
      <c r="C8" s="7" t="s">
        <v>144</v>
      </c>
      <c r="D8" s="7" t="s">
        <v>145</v>
      </c>
      <c r="E8" s="7">
        <v>2017</v>
      </c>
      <c r="F8" s="7" t="s">
        <v>312</v>
      </c>
      <c r="G8" s="15" t="s">
        <v>308</v>
      </c>
    </row>
    <row r="9" spans="1:7" x14ac:dyDescent="0.25">
      <c r="A9" s="143">
        <v>6</v>
      </c>
      <c r="B9" s="7" t="s">
        <v>146</v>
      </c>
      <c r="C9" s="7" t="s">
        <v>147</v>
      </c>
      <c r="D9" s="7" t="s">
        <v>145</v>
      </c>
      <c r="E9" s="7">
        <v>2017</v>
      </c>
      <c r="F9" s="7" t="s">
        <v>312</v>
      </c>
      <c r="G9" s="15" t="s">
        <v>308</v>
      </c>
    </row>
    <row r="10" spans="1:7" x14ac:dyDescent="0.25">
      <c r="A10" s="144">
        <v>7</v>
      </c>
      <c r="B10" s="7" t="s">
        <v>148</v>
      </c>
      <c r="C10" s="7" t="s">
        <v>149</v>
      </c>
      <c r="D10" s="7" t="s">
        <v>150</v>
      </c>
      <c r="E10" s="7">
        <v>2017</v>
      </c>
      <c r="F10" s="7" t="s">
        <v>312</v>
      </c>
      <c r="G10" s="15" t="s">
        <v>308</v>
      </c>
    </row>
    <row r="11" spans="1:7" x14ac:dyDescent="0.25">
      <c r="A11" s="143">
        <v>8</v>
      </c>
      <c r="B11" s="7" t="s">
        <v>75</v>
      </c>
      <c r="C11" s="7" t="s">
        <v>151</v>
      </c>
      <c r="D11" s="7" t="s">
        <v>150</v>
      </c>
      <c r="E11" s="7">
        <v>2017</v>
      </c>
      <c r="F11" s="7" t="s">
        <v>312</v>
      </c>
      <c r="G11" s="15" t="s">
        <v>308</v>
      </c>
    </row>
    <row r="12" spans="1:7" x14ac:dyDescent="0.25">
      <c r="A12" s="144">
        <v>9</v>
      </c>
      <c r="B12" s="7" t="s">
        <v>152</v>
      </c>
      <c r="C12" s="7" t="s">
        <v>153</v>
      </c>
      <c r="D12" s="7" t="s">
        <v>150</v>
      </c>
      <c r="E12" s="7">
        <v>2017</v>
      </c>
      <c r="F12" s="7" t="s">
        <v>312</v>
      </c>
      <c r="G12" s="15" t="s">
        <v>308</v>
      </c>
    </row>
    <row r="13" spans="1:7" x14ac:dyDescent="0.25">
      <c r="A13" s="143">
        <v>10</v>
      </c>
      <c r="B13" s="7" t="s">
        <v>154</v>
      </c>
      <c r="C13" s="7" t="s">
        <v>155</v>
      </c>
      <c r="D13" s="7" t="s">
        <v>150</v>
      </c>
      <c r="E13" s="7">
        <v>2017</v>
      </c>
      <c r="F13" s="7" t="s">
        <v>312</v>
      </c>
      <c r="G13" s="15" t="s">
        <v>308</v>
      </c>
    </row>
    <row r="14" spans="1:7" s="2" customFormat="1" x14ac:dyDescent="0.25">
      <c r="A14" s="145">
        <v>11</v>
      </c>
      <c r="B14" s="146" t="s">
        <v>156</v>
      </c>
      <c r="C14" s="146" t="s">
        <v>157</v>
      </c>
      <c r="D14" s="146" t="s">
        <v>158</v>
      </c>
      <c r="E14" s="146">
        <v>2017</v>
      </c>
      <c r="F14" s="146" t="s">
        <v>312</v>
      </c>
      <c r="G14" s="147" t="s">
        <v>309</v>
      </c>
    </row>
    <row r="15" spans="1:7" x14ac:dyDescent="0.25">
      <c r="A15" s="144">
        <v>12</v>
      </c>
      <c r="B15" s="7" t="s">
        <v>124</v>
      </c>
      <c r="C15" s="7" t="s">
        <v>125</v>
      </c>
      <c r="D15" s="7" t="s">
        <v>179</v>
      </c>
      <c r="E15" s="7">
        <v>2017</v>
      </c>
      <c r="F15" s="7" t="s">
        <v>313</v>
      </c>
      <c r="G15" s="15" t="s">
        <v>308</v>
      </c>
    </row>
    <row r="16" spans="1:7" x14ac:dyDescent="0.25">
      <c r="A16" s="144">
        <v>13</v>
      </c>
      <c r="B16" s="7" t="s">
        <v>15</v>
      </c>
      <c r="C16" s="7" t="s">
        <v>49</v>
      </c>
      <c r="D16" s="7" t="s">
        <v>179</v>
      </c>
      <c r="E16" s="7">
        <v>2017</v>
      </c>
      <c r="F16" s="7" t="s">
        <v>313</v>
      </c>
      <c r="G16" s="15" t="s">
        <v>308</v>
      </c>
    </row>
    <row r="17" spans="1:7" x14ac:dyDescent="0.25">
      <c r="A17" s="144">
        <v>14</v>
      </c>
      <c r="B17" s="7" t="s">
        <v>159</v>
      </c>
      <c r="C17" s="7" t="s">
        <v>160</v>
      </c>
      <c r="D17" s="7" t="s">
        <v>224</v>
      </c>
      <c r="E17" s="7">
        <v>2017</v>
      </c>
      <c r="F17" s="7" t="s">
        <v>313</v>
      </c>
      <c r="G17" s="15" t="s">
        <v>308</v>
      </c>
    </row>
    <row r="18" spans="1:7" x14ac:dyDescent="0.25">
      <c r="A18" s="144">
        <v>15</v>
      </c>
      <c r="B18" s="7" t="s">
        <v>161</v>
      </c>
      <c r="C18" s="7" t="s">
        <v>162</v>
      </c>
      <c r="D18" s="7" t="s">
        <v>137</v>
      </c>
      <c r="E18" s="7">
        <v>2017</v>
      </c>
      <c r="F18" s="7" t="s">
        <v>313</v>
      </c>
      <c r="G18" s="15" t="s">
        <v>308</v>
      </c>
    </row>
    <row r="19" spans="1:7" x14ac:dyDescent="0.25">
      <c r="A19" s="144">
        <v>16</v>
      </c>
      <c r="B19" s="7" t="s">
        <v>163</v>
      </c>
      <c r="C19" s="7" t="s">
        <v>164</v>
      </c>
      <c r="D19" s="7" t="s">
        <v>137</v>
      </c>
      <c r="E19" s="7">
        <v>2017</v>
      </c>
      <c r="F19" s="7" t="s">
        <v>313</v>
      </c>
      <c r="G19" s="15" t="s">
        <v>308</v>
      </c>
    </row>
    <row r="20" spans="1:7" x14ac:dyDescent="0.25">
      <c r="A20" s="144">
        <v>17</v>
      </c>
      <c r="B20" s="7" t="s">
        <v>165</v>
      </c>
      <c r="C20" s="7" t="s">
        <v>164</v>
      </c>
      <c r="D20" s="7" t="s">
        <v>137</v>
      </c>
      <c r="E20" s="7">
        <v>2017</v>
      </c>
      <c r="F20" s="7" t="s">
        <v>313</v>
      </c>
      <c r="G20" s="15" t="s">
        <v>308</v>
      </c>
    </row>
    <row r="21" spans="1:7" x14ac:dyDescent="0.25">
      <c r="A21" s="144">
        <v>18</v>
      </c>
      <c r="B21" s="7" t="s">
        <v>126</v>
      </c>
      <c r="C21" s="7" t="s">
        <v>43</v>
      </c>
      <c r="D21" s="7" t="s">
        <v>198</v>
      </c>
      <c r="E21" s="7">
        <v>2017</v>
      </c>
      <c r="F21" s="7" t="s">
        <v>313</v>
      </c>
      <c r="G21" s="15" t="s">
        <v>308</v>
      </c>
    </row>
    <row r="22" spans="1:7" x14ac:dyDescent="0.25">
      <c r="A22" s="144">
        <v>19</v>
      </c>
      <c r="B22" s="7" t="s">
        <v>115</v>
      </c>
      <c r="C22" s="7" t="s">
        <v>127</v>
      </c>
      <c r="D22" s="7" t="s">
        <v>198</v>
      </c>
      <c r="E22" s="7">
        <v>2017</v>
      </c>
      <c r="F22" s="7" t="s">
        <v>313</v>
      </c>
      <c r="G22" s="15" t="s">
        <v>308</v>
      </c>
    </row>
    <row r="23" spans="1:7" x14ac:dyDescent="0.25">
      <c r="A23" s="144">
        <v>20</v>
      </c>
      <c r="B23" s="7" t="s">
        <v>47</v>
      </c>
      <c r="C23" s="7" t="s">
        <v>54</v>
      </c>
      <c r="D23" s="7" t="s">
        <v>198</v>
      </c>
      <c r="E23" s="7">
        <v>2017</v>
      </c>
      <c r="F23" s="7" t="s">
        <v>313</v>
      </c>
      <c r="G23" s="15" t="s">
        <v>308</v>
      </c>
    </row>
    <row r="24" spans="1:7" x14ac:dyDescent="0.25">
      <c r="A24" s="144">
        <v>21</v>
      </c>
      <c r="B24" s="7" t="s">
        <v>112</v>
      </c>
      <c r="C24" s="7" t="s">
        <v>166</v>
      </c>
      <c r="D24" s="7" t="s">
        <v>310</v>
      </c>
      <c r="E24" s="7">
        <v>2017</v>
      </c>
      <c r="F24" s="7" t="s">
        <v>313</v>
      </c>
      <c r="G24" s="15" t="s">
        <v>308</v>
      </c>
    </row>
    <row r="25" spans="1:7" x14ac:dyDescent="0.25">
      <c r="A25" s="144">
        <v>22</v>
      </c>
      <c r="B25" s="7" t="s">
        <v>167</v>
      </c>
      <c r="C25" s="7" t="s">
        <v>168</v>
      </c>
      <c r="D25" s="7" t="s">
        <v>199</v>
      </c>
      <c r="E25" s="7">
        <v>2017</v>
      </c>
      <c r="F25" s="7" t="s">
        <v>313</v>
      </c>
      <c r="G25" s="15" t="s">
        <v>308</v>
      </c>
    </row>
    <row r="26" spans="1:7" x14ac:dyDescent="0.25">
      <c r="A26" s="144">
        <v>23</v>
      </c>
      <c r="B26" s="7" t="s">
        <v>48</v>
      </c>
      <c r="C26" s="7" t="s">
        <v>169</v>
      </c>
      <c r="D26" s="7" t="s">
        <v>245</v>
      </c>
      <c r="E26" s="7">
        <v>2017</v>
      </c>
      <c r="F26" s="7" t="s">
        <v>313</v>
      </c>
      <c r="G26" s="15" t="s">
        <v>308</v>
      </c>
    </row>
    <row r="27" spans="1:7" x14ac:dyDescent="0.25">
      <c r="A27" s="144">
        <v>24</v>
      </c>
      <c r="B27" s="7" t="s">
        <v>106</v>
      </c>
      <c r="C27" s="7" t="s">
        <v>170</v>
      </c>
      <c r="D27" s="7" t="s">
        <v>150</v>
      </c>
      <c r="E27" s="7">
        <v>2017</v>
      </c>
      <c r="F27" s="7" t="s">
        <v>313</v>
      </c>
      <c r="G27" s="15" t="s">
        <v>308</v>
      </c>
    </row>
    <row r="28" spans="1:7" x14ac:dyDescent="0.25">
      <c r="A28" s="144">
        <v>25</v>
      </c>
      <c r="B28" s="7" t="s">
        <v>171</v>
      </c>
      <c r="C28" s="7" t="s">
        <v>172</v>
      </c>
      <c r="D28" s="7" t="s">
        <v>150</v>
      </c>
      <c r="E28" s="7">
        <v>2017</v>
      </c>
      <c r="F28" s="7" t="s">
        <v>313</v>
      </c>
      <c r="G28" s="15" t="s">
        <v>308</v>
      </c>
    </row>
    <row r="29" spans="1:7" x14ac:dyDescent="0.25">
      <c r="A29" s="144">
        <v>26</v>
      </c>
      <c r="B29" s="7" t="s">
        <v>173</v>
      </c>
      <c r="C29" s="7" t="s">
        <v>174</v>
      </c>
      <c r="D29" s="7" t="s">
        <v>150</v>
      </c>
      <c r="E29" s="7">
        <v>2017</v>
      </c>
      <c r="F29" s="7" t="s">
        <v>313</v>
      </c>
      <c r="G29" s="15" t="s">
        <v>308</v>
      </c>
    </row>
    <row r="30" spans="1:7" x14ac:dyDescent="0.25">
      <c r="A30" s="144">
        <v>27</v>
      </c>
      <c r="B30" s="7" t="s">
        <v>131</v>
      </c>
      <c r="C30" s="7" t="s">
        <v>175</v>
      </c>
      <c r="D30" s="7" t="s">
        <v>150</v>
      </c>
      <c r="E30" s="7">
        <v>2017</v>
      </c>
      <c r="F30" s="7" t="s">
        <v>313</v>
      </c>
      <c r="G30" s="15" t="s">
        <v>308</v>
      </c>
    </row>
    <row r="31" spans="1:7" x14ac:dyDescent="0.25">
      <c r="A31" s="145">
        <v>28</v>
      </c>
      <c r="B31" s="146" t="s">
        <v>108</v>
      </c>
      <c r="C31" s="146" t="s">
        <v>76</v>
      </c>
      <c r="D31" s="146" t="s">
        <v>179</v>
      </c>
      <c r="E31" s="146">
        <v>2017</v>
      </c>
      <c r="F31" s="146" t="s">
        <v>313</v>
      </c>
      <c r="G31" s="147" t="s">
        <v>309</v>
      </c>
    </row>
    <row r="32" spans="1:7" x14ac:dyDescent="0.25">
      <c r="A32" s="148">
        <v>29</v>
      </c>
      <c r="B32" s="146" t="s">
        <v>177</v>
      </c>
      <c r="C32" s="146" t="s">
        <v>178</v>
      </c>
      <c r="D32" s="146" t="s">
        <v>180</v>
      </c>
      <c r="E32" s="146">
        <v>2017</v>
      </c>
      <c r="F32" s="146" t="s">
        <v>313</v>
      </c>
      <c r="G32" s="147" t="s">
        <v>309</v>
      </c>
    </row>
    <row r="33" spans="1:7" x14ac:dyDescent="0.25">
      <c r="A33" s="145">
        <v>30</v>
      </c>
      <c r="B33" s="146" t="s">
        <v>109</v>
      </c>
      <c r="C33" s="146" t="s">
        <v>20</v>
      </c>
      <c r="D33" s="146" t="s">
        <v>181</v>
      </c>
      <c r="E33" s="146">
        <v>2017</v>
      </c>
      <c r="F33" s="146" t="s">
        <v>313</v>
      </c>
      <c r="G33" s="147" t="s">
        <v>309</v>
      </c>
    </row>
    <row r="34" spans="1:7" x14ac:dyDescent="0.25">
      <c r="A34" s="144">
        <v>31</v>
      </c>
      <c r="B34" s="7" t="s">
        <v>182</v>
      </c>
      <c r="C34" s="7" t="s">
        <v>183</v>
      </c>
      <c r="D34" s="7" t="s">
        <v>196</v>
      </c>
      <c r="E34" s="7">
        <v>2016</v>
      </c>
      <c r="F34" s="7" t="s">
        <v>312</v>
      </c>
      <c r="G34" s="15" t="s">
        <v>308</v>
      </c>
    </row>
    <row r="35" spans="1:7" x14ac:dyDescent="0.25">
      <c r="A35" s="144">
        <v>32</v>
      </c>
      <c r="B35" s="7" t="s">
        <v>140</v>
      </c>
      <c r="C35" s="7" t="s">
        <v>184</v>
      </c>
      <c r="D35" s="7" t="s">
        <v>137</v>
      </c>
      <c r="E35" s="7">
        <v>2016</v>
      </c>
      <c r="F35" s="7" t="s">
        <v>312</v>
      </c>
      <c r="G35" s="15" t="s">
        <v>308</v>
      </c>
    </row>
    <row r="36" spans="1:7" x14ac:dyDescent="0.25">
      <c r="A36" s="144">
        <v>33</v>
      </c>
      <c r="B36" s="7" t="s">
        <v>94</v>
      </c>
      <c r="C36" s="7" t="s">
        <v>99</v>
      </c>
      <c r="D36" s="7" t="s">
        <v>201</v>
      </c>
      <c r="E36" s="7">
        <v>2016</v>
      </c>
      <c r="F36" s="7" t="s">
        <v>312</v>
      </c>
      <c r="G36" s="15" t="s">
        <v>308</v>
      </c>
    </row>
    <row r="37" spans="1:7" x14ac:dyDescent="0.25">
      <c r="A37" s="144">
        <v>34</v>
      </c>
      <c r="B37" s="7" t="s">
        <v>100</v>
      </c>
      <c r="C37" s="7" t="s">
        <v>101</v>
      </c>
      <c r="D37" s="7" t="s">
        <v>201</v>
      </c>
      <c r="E37" s="7">
        <v>2016</v>
      </c>
      <c r="F37" s="7" t="s">
        <v>312</v>
      </c>
      <c r="G37" s="15" t="s">
        <v>308</v>
      </c>
    </row>
    <row r="38" spans="1:7" x14ac:dyDescent="0.25">
      <c r="A38" s="144">
        <v>35</v>
      </c>
      <c r="B38" s="7" t="s">
        <v>69</v>
      </c>
      <c r="C38" s="7" t="s">
        <v>102</v>
      </c>
      <c r="D38" s="7" t="s">
        <v>198</v>
      </c>
      <c r="E38" s="7">
        <v>2016</v>
      </c>
      <c r="F38" s="7" t="s">
        <v>312</v>
      </c>
      <c r="G38" s="15" t="s">
        <v>308</v>
      </c>
    </row>
    <row r="39" spans="1:7" x14ac:dyDescent="0.25">
      <c r="A39" s="144">
        <v>36</v>
      </c>
      <c r="B39" s="7" t="s">
        <v>185</v>
      </c>
      <c r="C39" s="7" t="s">
        <v>144</v>
      </c>
      <c r="D39" s="7" t="s">
        <v>145</v>
      </c>
      <c r="E39" s="7">
        <v>2016</v>
      </c>
      <c r="F39" s="7" t="s">
        <v>312</v>
      </c>
      <c r="G39" s="15" t="s">
        <v>308</v>
      </c>
    </row>
    <row r="40" spans="1:7" x14ac:dyDescent="0.25">
      <c r="A40" s="144">
        <v>37</v>
      </c>
      <c r="B40" s="7" t="s">
        <v>186</v>
      </c>
      <c r="C40" s="7" t="s">
        <v>187</v>
      </c>
      <c r="D40" s="7" t="s">
        <v>199</v>
      </c>
      <c r="E40" s="7">
        <v>2016</v>
      </c>
      <c r="F40" s="7" t="s">
        <v>312</v>
      </c>
      <c r="G40" s="15" t="s">
        <v>308</v>
      </c>
    </row>
    <row r="41" spans="1:7" x14ac:dyDescent="0.25">
      <c r="A41" s="144">
        <v>38</v>
      </c>
      <c r="B41" s="7" t="s">
        <v>188</v>
      </c>
      <c r="C41" s="7" t="s">
        <v>189</v>
      </c>
      <c r="D41" s="7" t="s">
        <v>199</v>
      </c>
      <c r="E41" s="7">
        <v>2016</v>
      </c>
      <c r="F41" s="7" t="s">
        <v>312</v>
      </c>
      <c r="G41" s="15" t="s">
        <v>308</v>
      </c>
    </row>
    <row r="42" spans="1:7" x14ac:dyDescent="0.25">
      <c r="A42" s="144">
        <v>39</v>
      </c>
      <c r="B42" s="7" t="s">
        <v>190</v>
      </c>
      <c r="C42" s="7" t="s">
        <v>191</v>
      </c>
      <c r="D42" s="7" t="s">
        <v>199</v>
      </c>
      <c r="E42" s="7">
        <v>2016</v>
      </c>
      <c r="F42" s="7" t="s">
        <v>312</v>
      </c>
      <c r="G42" s="15" t="s">
        <v>308</v>
      </c>
    </row>
    <row r="43" spans="1:7" x14ac:dyDescent="0.25">
      <c r="A43" s="144">
        <v>40</v>
      </c>
      <c r="B43" s="7" t="s">
        <v>68</v>
      </c>
      <c r="C43" s="7" t="s">
        <v>103</v>
      </c>
      <c r="D43" s="7" t="s">
        <v>200</v>
      </c>
      <c r="E43" s="7">
        <v>2016</v>
      </c>
      <c r="F43" s="7" t="s">
        <v>312</v>
      </c>
      <c r="G43" s="15" t="s">
        <v>308</v>
      </c>
    </row>
    <row r="44" spans="1:7" x14ac:dyDescent="0.25">
      <c r="A44" s="144">
        <v>41</v>
      </c>
      <c r="B44" s="7" t="s">
        <v>192</v>
      </c>
      <c r="C44" s="7" t="s">
        <v>193</v>
      </c>
      <c r="D44" s="7" t="s">
        <v>150</v>
      </c>
      <c r="E44" s="7">
        <v>2016</v>
      </c>
      <c r="F44" s="7" t="s">
        <v>312</v>
      </c>
      <c r="G44" s="15" t="s">
        <v>308</v>
      </c>
    </row>
    <row r="45" spans="1:7" x14ac:dyDescent="0.25">
      <c r="A45" s="144">
        <v>42</v>
      </c>
      <c r="B45" s="7" t="s">
        <v>194</v>
      </c>
      <c r="C45" s="7" t="s">
        <v>195</v>
      </c>
      <c r="D45" s="7" t="s">
        <v>150</v>
      </c>
      <c r="E45" s="7">
        <v>2016</v>
      </c>
      <c r="F45" s="7" t="s">
        <v>312</v>
      </c>
      <c r="G45" s="15" t="s">
        <v>308</v>
      </c>
    </row>
    <row r="46" spans="1:7" x14ac:dyDescent="0.25">
      <c r="A46" s="145">
        <v>43</v>
      </c>
      <c r="B46" s="146" t="s">
        <v>32</v>
      </c>
      <c r="C46" s="146" t="s">
        <v>33</v>
      </c>
      <c r="D46" s="146" t="s">
        <v>201</v>
      </c>
      <c r="E46" s="146">
        <v>2016</v>
      </c>
      <c r="F46" s="146" t="s">
        <v>312</v>
      </c>
      <c r="G46" s="147" t="s">
        <v>309</v>
      </c>
    </row>
    <row r="47" spans="1:7" x14ac:dyDescent="0.25">
      <c r="A47" s="145">
        <v>44</v>
      </c>
      <c r="B47" s="146" t="s">
        <v>202</v>
      </c>
      <c r="C47" s="146" t="s">
        <v>203</v>
      </c>
      <c r="D47" s="146" t="s">
        <v>204</v>
      </c>
      <c r="E47" s="146">
        <v>2016</v>
      </c>
      <c r="F47" s="146" t="s">
        <v>312</v>
      </c>
      <c r="G47" s="147" t="s">
        <v>309</v>
      </c>
    </row>
    <row r="48" spans="1:7" x14ac:dyDescent="0.25">
      <c r="A48" s="144">
        <v>45</v>
      </c>
      <c r="B48" s="7" t="s">
        <v>24</v>
      </c>
      <c r="C48" s="7" t="s">
        <v>25</v>
      </c>
      <c r="D48" s="7" t="s">
        <v>179</v>
      </c>
      <c r="E48" s="7">
        <v>2016</v>
      </c>
      <c r="F48" s="7" t="s">
        <v>313</v>
      </c>
      <c r="G48" s="15" t="s">
        <v>308</v>
      </c>
    </row>
    <row r="49" spans="1:7" x14ac:dyDescent="0.25">
      <c r="A49" s="144">
        <v>46</v>
      </c>
      <c r="B49" s="7" t="s">
        <v>26</v>
      </c>
      <c r="C49" s="7" t="s">
        <v>27</v>
      </c>
      <c r="D49" s="7" t="s">
        <v>179</v>
      </c>
      <c r="E49" s="7">
        <v>2016</v>
      </c>
      <c r="F49" s="7" t="s">
        <v>313</v>
      </c>
      <c r="G49" s="15" t="s">
        <v>308</v>
      </c>
    </row>
    <row r="50" spans="1:7" x14ac:dyDescent="0.25">
      <c r="A50" s="144">
        <v>47</v>
      </c>
      <c r="B50" s="6" t="s">
        <v>59</v>
      </c>
      <c r="C50" s="6" t="s">
        <v>205</v>
      </c>
      <c r="D50" s="6" t="s">
        <v>227</v>
      </c>
      <c r="E50" s="7">
        <v>2016</v>
      </c>
      <c r="F50" s="7" t="s">
        <v>313</v>
      </c>
      <c r="G50" s="15" t="s">
        <v>308</v>
      </c>
    </row>
    <row r="51" spans="1:7" x14ac:dyDescent="0.25">
      <c r="A51" s="144">
        <v>48</v>
      </c>
      <c r="B51" s="6" t="s">
        <v>159</v>
      </c>
      <c r="C51" s="6" t="s">
        <v>206</v>
      </c>
      <c r="D51" s="6" t="s">
        <v>224</v>
      </c>
      <c r="E51" s="7">
        <v>2016</v>
      </c>
      <c r="F51" s="7" t="s">
        <v>313</v>
      </c>
      <c r="G51" s="15" t="s">
        <v>308</v>
      </c>
    </row>
    <row r="52" spans="1:7" x14ac:dyDescent="0.25">
      <c r="A52" s="144">
        <v>49</v>
      </c>
      <c r="B52" s="6" t="s">
        <v>110</v>
      </c>
      <c r="C52" s="6" t="s">
        <v>207</v>
      </c>
      <c r="D52" s="6" t="s">
        <v>225</v>
      </c>
      <c r="E52" s="7">
        <v>2016</v>
      </c>
      <c r="F52" s="7" t="s">
        <v>313</v>
      </c>
      <c r="G52" s="15" t="s">
        <v>308</v>
      </c>
    </row>
    <row r="53" spans="1:7" x14ac:dyDescent="0.25">
      <c r="A53" s="144">
        <v>50</v>
      </c>
      <c r="B53" s="6" t="s">
        <v>208</v>
      </c>
      <c r="C53" s="6" t="s">
        <v>209</v>
      </c>
      <c r="D53" s="6" t="s">
        <v>137</v>
      </c>
      <c r="E53" s="7">
        <v>2016</v>
      </c>
      <c r="F53" s="7" t="s">
        <v>313</v>
      </c>
      <c r="G53" s="15" t="s">
        <v>308</v>
      </c>
    </row>
    <row r="54" spans="1:7" x14ac:dyDescent="0.25">
      <c r="A54" s="144">
        <v>51</v>
      </c>
      <c r="B54" s="6" t="s">
        <v>210</v>
      </c>
      <c r="C54" s="6" t="s">
        <v>211</v>
      </c>
      <c r="D54" s="6" t="s">
        <v>137</v>
      </c>
      <c r="E54" s="7">
        <v>2016</v>
      </c>
      <c r="F54" s="7" t="s">
        <v>313</v>
      </c>
      <c r="G54" s="15" t="s">
        <v>308</v>
      </c>
    </row>
    <row r="55" spans="1:7" x14ac:dyDescent="0.25">
      <c r="A55" s="144">
        <v>52</v>
      </c>
      <c r="B55" s="6" t="s">
        <v>212</v>
      </c>
      <c r="C55" s="6" t="s">
        <v>213</v>
      </c>
      <c r="D55" s="6" t="s">
        <v>137</v>
      </c>
      <c r="E55" s="7">
        <v>2016</v>
      </c>
      <c r="F55" s="7" t="s">
        <v>313</v>
      </c>
      <c r="G55" s="15" t="s">
        <v>308</v>
      </c>
    </row>
    <row r="56" spans="1:7" x14ac:dyDescent="0.25">
      <c r="A56" s="144">
        <v>53</v>
      </c>
      <c r="B56" s="6" t="s">
        <v>214</v>
      </c>
      <c r="C56" s="6" t="s">
        <v>215</v>
      </c>
      <c r="D56" s="6" t="s">
        <v>137</v>
      </c>
      <c r="E56" s="7">
        <v>2016</v>
      </c>
      <c r="F56" s="7" t="s">
        <v>313</v>
      </c>
      <c r="G56" s="15" t="s">
        <v>308</v>
      </c>
    </row>
    <row r="57" spans="1:7" x14ac:dyDescent="0.25">
      <c r="A57" s="144">
        <v>54</v>
      </c>
      <c r="B57" s="6" t="s">
        <v>41</v>
      </c>
      <c r="C57" s="6" t="s">
        <v>42</v>
      </c>
      <c r="D57" s="6" t="s">
        <v>226</v>
      </c>
      <c r="E57" s="7">
        <v>2016</v>
      </c>
      <c r="F57" s="7" t="s">
        <v>313</v>
      </c>
      <c r="G57" s="15" t="s">
        <v>308</v>
      </c>
    </row>
    <row r="58" spans="1:7" x14ac:dyDescent="0.25">
      <c r="A58" s="144">
        <v>55</v>
      </c>
      <c r="B58" s="6" t="s">
        <v>30</v>
      </c>
      <c r="C58" s="6" t="s">
        <v>216</v>
      </c>
      <c r="D58" s="6" t="s">
        <v>198</v>
      </c>
      <c r="E58" s="7">
        <v>2016</v>
      </c>
      <c r="F58" s="7" t="s">
        <v>313</v>
      </c>
      <c r="G58" s="15" t="s">
        <v>308</v>
      </c>
    </row>
    <row r="59" spans="1:7" x14ac:dyDescent="0.25">
      <c r="A59" s="144">
        <v>56</v>
      </c>
      <c r="B59" s="6" t="s">
        <v>217</v>
      </c>
      <c r="C59" s="6" t="s">
        <v>218</v>
      </c>
      <c r="D59" s="6" t="s">
        <v>199</v>
      </c>
      <c r="E59" s="7">
        <v>2016</v>
      </c>
      <c r="F59" s="7" t="s">
        <v>313</v>
      </c>
      <c r="G59" s="15" t="s">
        <v>308</v>
      </c>
    </row>
    <row r="60" spans="1:7" x14ac:dyDescent="0.25">
      <c r="A60" s="144">
        <v>57</v>
      </c>
      <c r="B60" s="6" t="s">
        <v>51</v>
      </c>
      <c r="C60" s="6" t="s">
        <v>121</v>
      </c>
      <c r="D60" s="6" t="s">
        <v>200</v>
      </c>
      <c r="E60" s="7">
        <v>2016</v>
      </c>
      <c r="F60" s="7" t="s">
        <v>313</v>
      </c>
      <c r="G60" s="15" t="s">
        <v>308</v>
      </c>
    </row>
    <row r="61" spans="1:7" x14ac:dyDescent="0.25">
      <c r="A61" s="144">
        <v>58</v>
      </c>
      <c r="B61" s="6" t="s">
        <v>122</v>
      </c>
      <c r="C61" s="6" t="s">
        <v>123</v>
      </c>
      <c r="D61" s="6" t="s">
        <v>200</v>
      </c>
      <c r="E61" s="7">
        <v>2016</v>
      </c>
      <c r="F61" s="7" t="s">
        <v>313</v>
      </c>
      <c r="G61" s="15" t="s">
        <v>308</v>
      </c>
    </row>
    <row r="62" spans="1:7" x14ac:dyDescent="0.25">
      <c r="A62" s="144">
        <v>59</v>
      </c>
      <c r="B62" s="6" t="s">
        <v>219</v>
      </c>
      <c r="C62" s="6" t="s">
        <v>220</v>
      </c>
      <c r="D62" s="6" t="s">
        <v>150</v>
      </c>
      <c r="E62" s="7">
        <v>2016</v>
      </c>
      <c r="F62" s="7" t="s">
        <v>313</v>
      </c>
      <c r="G62" s="15" t="s">
        <v>308</v>
      </c>
    </row>
    <row r="63" spans="1:7" x14ac:dyDescent="0.25">
      <c r="A63" s="145">
        <v>60</v>
      </c>
      <c r="B63" s="152" t="s">
        <v>22</v>
      </c>
      <c r="C63" s="152" t="s">
        <v>23</v>
      </c>
      <c r="D63" s="152" t="s">
        <v>230</v>
      </c>
      <c r="E63" s="152">
        <v>2016</v>
      </c>
      <c r="F63" s="146" t="s">
        <v>313</v>
      </c>
      <c r="G63" s="147" t="s">
        <v>309</v>
      </c>
    </row>
    <row r="64" spans="1:7" x14ac:dyDescent="0.25">
      <c r="A64" s="145">
        <v>61</v>
      </c>
      <c r="B64" s="146" t="s">
        <v>28</v>
      </c>
      <c r="C64" s="146" t="s">
        <v>29</v>
      </c>
      <c r="D64" s="146" t="s">
        <v>229</v>
      </c>
      <c r="E64" s="146">
        <v>2016</v>
      </c>
      <c r="F64" s="146" t="s">
        <v>313</v>
      </c>
      <c r="G64" s="147" t="s">
        <v>309</v>
      </c>
    </row>
    <row r="65" spans="1:7" x14ac:dyDescent="0.25">
      <c r="A65" s="145">
        <v>62</v>
      </c>
      <c r="B65" s="146" t="s">
        <v>28</v>
      </c>
      <c r="C65" s="146" t="s">
        <v>221</v>
      </c>
      <c r="D65" s="146" t="s">
        <v>228</v>
      </c>
      <c r="E65" s="146">
        <v>2016</v>
      </c>
      <c r="F65" s="146" t="s">
        <v>313</v>
      </c>
      <c r="G65" s="147" t="s">
        <v>309</v>
      </c>
    </row>
    <row r="66" spans="1:7" x14ac:dyDescent="0.25">
      <c r="A66" s="145">
        <v>63</v>
      </c>
      <c r="B66" s="146" t="s">
        <v>45</v>
      </c>
      <c r="C66" s="146" t="s">
        <v>107</v>
      </c>
      <c r="D66" s="146" t="s">
        <v>200</v>
      </c>
      <c r="E66" s="146">
        <v>2016</v>
      </c>
      <c r="F66" s="146" t="s">
        <v>313</v>
      </c>
      <c r="G66" s="147" t="s">
        <v>309</v>
      </c>
    </row>
    <row r="67" spans="1:7" x14ac:dyDescent="0.25">
      <c r="A67" s="145">
        <v>64</v>
      </c>
      <c r="B67" s="146" t="s">
        <v>55</v>
      </c>
      <c r="C67" s="146" t="s">
        <v>222</v>
      </c>
      <c r="D67" s="146" t="s">
        <v>150</v>
      </c>
      <c r="E67" s="146">
        <v>2016</v>
      </c>
      <c r="F67" s="146" t="s">
        <v>313</v>
      </c>
      <c r="G67" s="147" t="s">
        <v>309</v>
      </c>
    </row>
    <row r="68" spans="1:7" x14ac:dyDescent="0.25">
      <c r="A68" s="144">
        <v>65</v>
      </c>
      <c r="B68" s="7" t="s">
        <v>96</v>
      </c>
      <c r="C68" s="7" t="s">
        <v>37</v>
      </c>
      <c r="D68" s="7" t="s">
        <v>179</v>
      </c>
      <c r="E68" s="7">
        <v>2015</v>
      </c>
      <c r="F68" s="7" t="s">
        <v>312</v>
      </c>
      <c r="G68" s="15" t="s">
        <v>308</v>
      </c>
    </row>
    <row r="69" spans="1:7" x14ac:dyDescent="0.25">
      <c r="A69" s="144">
        <v>66</v>
      </c>
      <c r="B69" s="7" t="s">
        <v>100</v>
      </c>
      <c r="C69" s="7" t="s">
        <v>231</v>
      </c>
      <c r="D69" s="7" t="s">
        <v>224</v>
      </c>
      <c r="E69" s="7">
        <v>2015</v>
      </c>
      <c r="F69" s="7" t="s">
        <v>312</v>
      </c>
      <c r="G69" s="15" t="s">
        <v>308</v>
      </c>
    </row>
    <row r="70" spans="1:7" x14ac:dyDescent="0.25">
      <c r="A70" s="144">
        <v>67</v>
      </c>
      <c r="B70" s="7" t="s">
        <v>94</v>
      </c>
      <c r="C70" s="7" t="s">
        <v>160</v>
      </c>
      <c r="D70" s="7" t="s">
        <v>224</v>
      </c>
      <c r="E70" s="7">
        <v>2015</v>
      </c>
      <c r="F70" s="7" t="s">
        <v>312</v>
      </c>
      <c r="G70" s="15" t="s">
        <v>308</v>
      </c>
    </row>
    <row r="71" spans="1:7" x14ac:dyDescent="0.25">
      <c r="A71" s="144">
        <v>68</v>
      </c>
      <c r="B71" s="7" t="s">
        <v>232</v>
      </c>
      <c r="C71" s="7" t="s">
        <v>233</v>
      </c>
      <c r="D71" s="7" t="s">
        <v>224</v>
      </c>
      <c r="E71" s="7">
        <v>2015</v>
      </c>
      <c r="F71" s="7" t="s">
        <v>312</v>
      </c>
      <c r="G71" s="15" t="s">
        <v>308</v>
      </c>
    </row>
    <row r="72" spans="1:7" x14ac:dyDescent="0.25">
      <c r="A72" s="144">
        <v>69</v>
      </c>
      <c r="B72" s="7" t="s">
        <v>234</v>
      </c>
      <c r="C72" s="7" t="s">
        <v>235</v>
      </c>
      <c r="D72" s="7" t="s">
        <v>137</v>
      </c>
      <c r="E72" s="7">
        <v>2015</v>
      </c>
      <c r="F72" s="7" t="s">
        <v>312</v>
      </c>
      <c r="G72" s="15" t="s">
        <v>308</v>
      </c>
    </row>
    <row r="73" spans="1:7" x14ac:dyDescent="0.25">
      <c r="A73" s="144">
        <v>70</v>
      </c>
      <c r="B73" s="7" t="s">
        <v>236</v>
      </c>
      <c r="C73" s="7" t="s">
        <v>237</v>
      </c>
      <c r="D73" s="7" t="s">
        <v>137</v>
      </c>
      <c r="E73" s="7">
        <v>2015</v>
      </c>
      <c r="F73" s="7" t="s">
        <v>312</v>
      </c>
      <c r="G73" s="15" t="s">
        <v>308</v>
      </c>
    </row>
    <row r="74" spans="1:7" x14ac:dyDescent="0.25">
      <c r="A74" s="144">
        <v>71</v>
      </c>
      <c r="B74" s="7" t="s">
        <v>238</v>
      </c>
      <c r="C74" s="7" t="s">
        <v>139</v>
      </c>
      <c r="D74" s="7" t="s">
        <v>137</v>
      </c>
      <c r="E74" s="7">
        <v>2015</v>
      </c>
      <c r="F74" s="7" t="s">
        <v>312</v>
      </c>
      <c r="G74" s="15" t="s">
        <v>308</v>
      </c>
    </row>
    <row r="75" spans="1:7" x14ac:dyDescent="0.25">
      <c r="A75" s="144">
        <v>72</v>
      </c>
      <c r="B75" s="7" t="s">
        <v>97</v>
      </c>
      <c r="C75" s="7" t="s">
        <v>98</v>
      </c>
      <c r="D75" s="7" t="s">
        <v>201</v>
      </c>
      <c r="E75" s="7">
        <v>2015</v>
      </c>
      <c r="F75" s="7" t="s">
        <v>312</v>
      </c>
      <c r="G75" s="15" t="s">
        <v>308</v>
      </c>
    </row>
    <row r="76" spans="1:7" x14ac:dyDescent="0.25">
      <c r="A76" s="144">
        <v>73</v>
      </c>
      <c r="B76" s="7" t="s">
        <v>13</v>
      </c>
      <c r="C76" s="7" t="s">
        <v>61</v>
      </c>
      <c r="D76" s="7" t="s">
        <v>201</v>
      </c>
      <c r="E76" s="7">
        <v>2015</v>
      </c>
      <c r="F76" s="7" t="s">
        <v>312</v>
      </c>
      <c r="G76" s="15" t="s">
        <v>308</v>
      </c>
    </row>
    <row r="77" spans="1:7" x14ac:dyDescent="0.25">
      <c r="A77" s="144">
        <v>74</v>
      </c>
      <c r="B77" s="7" t="s">
        <v>64</v>
      </c>
      <c r="C77" s="7" t="s">
        <v>65</v>
      </c>
      <c r="D77" s="7" t="s">
        <v>226</v>
      </c>
      <c r="E77" s="7">
        <v>2015</v>
      </c>
      <c r="F77" s="7" t="s">
        <v>312</v>
      </c>
      <c r="G77" s="15" t="s">
        <v>308</v>
      </c>
    </row>
    <row r="78" spans="1:7" x14ac:dyDescent="0.25">
      <c r="A78" s="144">
        <v>75</v>
      </c>
      <c r="B78" s="7" t="s">
        <v>66</v>
      </c>
      <c r="C78" s="7" t="s">
        <v>67</v>
      </c>
      <c r="D78" s="7" t="s">
        <v>198</v>
      </c>
      <c r="E78" s="7">
        <v>2015</v>
      </c>
      <c r="F78" s="7" t="s">
        <v>312</v>
      </c>
      <c r="G78" s="15" t="s">
        <v>308</v>
      </c>
    </row>
    <row r="79" spans="1:7" x14ac:dyDescent="0.25">
      <c r="A79" s="144">
        <v>76</v>
      </c>
      <c r="B79" s="7" t="s">
        <v>77</v>
      </c>
      <c r="C79" s="7" t="s">
        <v>78</v>
      </c>
      <c r="D79" s="7" t="s">
        <v>198</v>
      </c>
      <c r="E79" s="7">
        <v>2015</v>
      </c>
      <c r="F79" s="7" t="s">
        <v>312</v>
      </c>
      <c r="G79" s="15" t="s">
        <v>308</v>
      </c>
    </row>
    <row r="80" spans="1:7" x14ac:dyDescent="0.25">
      <c r="A80" s="144">
        <v>77</v>
      </c>
      <c r="B80" s="7" t="s">
        <v>239</v>
      </c>
      <c r="C80" s="7" t="s">
        <v>240</v>
      </c>
      <c r="D80" s="7" t="s">
        <v>199</v>
      </c>
      <c r="E80" s="7">
        <v>2015</v>
      </c>
      <c r="F80" s="7" t="s">
        <v>312</v>
      </c>
      <c r="G80" s="15" t="s">
        <v>308</v>
      </c>
    </row>
    <row r="81" spans="1:7" x14ac:dyDescent="0.25">
      <c r="A81" s="144">
        <v>78</v>
      </c>
      <c r="B81" s="7" t="s">
        <v>241</v>
      </c>
      <c r="C81" s="7" t="s">
        <v>242</v>
      </c>
      <c r="D81" s="7" t="s">
        <v>245</v>
      </c>
      <c r="E81" s="7">
        <v>2015</v>
      </c>
      <c r="F81" s="7" t="s">
        <v>312</v>
      </c>
      <c r="G81" s="15" t="s">
        <v>308</v>
      </c>
    </row>
    <row r="82" spans="1:7" x14ac:dyDescent="0.25">
      <c r="A82" s="144">
        <v>79</v>
      </c>
      <c r="B82" s="7" t="s">
        <v>243</v>
      </c>
      <c r="C82" s="7" t="s">
        <v>244</v>
      </c>
      <c r="D82" s="7" t="s">
        <v>245</v>
      </c>
      <c r="E82" s="7">
        <v>2015</v>
      </c>
      <c r="F82" s="7" t="s">
        <v>312</v>
      </c>
      <c r="G82" s="15" t="s">
        <v>308</v>
      </c>
    </row>
    <row r="83" spans="1:7" x14ac:dyDescent="0.25">
      <c r="A83" s="145">
        <v>80</v>
      </c>
      <c r="B83" s="146" t="s">
        <v>246</v>
      </c>
      <c r="C83" s="146" t="s">
        <v>247</v>
      </c>
      <c r="D83" s="146" t="s">
        <v>180</v>
      </c>
      <c r="E83" s="146">
        <v>2015</v>
      </c>
      <c r="F83" s="146"/>
      <c r="G83" s="147" t="s">
        <v>309</v>
      </c>
    </row>
    <row r="84" spans="1:7" x14ac:dyDescent="0.25">
      <c r="A84" s="148">
        <v>81</v>
      </c>
      <c r="B84" s="146" t="s">
        <v>248</v>
      </c>
      <c r="C84" s="146" t="s">
        <v>249</v>
      </c>
      <c r="D84" s="146" t="s">
        <v>250</v>
      </c>
      <c r="E84" s="146">
        <v>2015</v>
      </c>
      <c r="F84" s="146" t="s">
        <v>312</v>
      </c>
      <c r="G84" s="147" t="s">
        <v>309</v>
      </c>
    </row>
    <row r="85" spans="1:7" x14ac:dyDescent="0.25">
      <c r="A85" s="145">
        <v>82</v>
      </c>
      <c r="B85" s="146" t="s">
        <v>60</v>
      </c>
      <c r="C85" s="146" t="s">
        <v>36</v>
      </c>
      <c r="D85" s="146" t="s">
        <v>201</v>
      </c>
      <c r="E85" s="146">
        <v>2015</v>
      </c>
      <c r="F85" s="146" t="s">
        <v>312</v>
      </c>
      <c r="G85" s="147" t="s">
        <v>309</v>
      </c>
    </row>
    <row r="86" spans="1:7" x14ac:dyDescent="0.25">
      <c r="A86" s="144">
        <v>83</v>
      </c>
      <c r="B86" s="7" t="s">
        <v>115</v>
      </c>
      <c r="C86" s="7" t="s">
        <v>116</v>
      </c>
      <c r="D86" s="7" t="s">
        <v>179</v>
      </c>
      <c r="E86" s="7">
        <v>2015</v>
      </c>
      <c r="F86" s="7" t="s">
        <v>313</v>
      </c>
      <c r="G86" s="15" t="s">
        <v>308</v>
      </c>
    </row>
    <row r="87" spans="1:7" x14ac:dyDescent="0.25">
      <c r="A87" s="144">
        <v>84</v>
      </c>
      <c r="B87" s="7" t="s">
        <v>124</v>
      </c>
      <c r="C87" s="7" t="s">
        <v>253</v>
      </c>
      <c r="D87" s="7" t="s">
        <v>223</v>
      </c>
      <c r="E87" s="7">
        <v>2015</v>
      </c>
      <c r="F87" s="7" t="s">
        <v>313</v>
      </c>
      <c r="G87" s="15" t="s">
        <v>308</v>
      </c>
    </row>
    <row r="88" spans="1:7" x14ac:dyDescent="0.25">
      <c r="A88" s="144">
        <v>85</v>
      </c>
      <c r="B88" s="7" t="s">
        <v>254</v>
      </c>
      <c r="C88" s="7" t="s">
        <v>255</v>
      </c>
      <c r="D88" s="7" t="s">
        <v>196</v>
      </c>
      <c r="E88" s="7">
        <v>2015</v>
      </c>
      <c r="F88" s="7" t="s">
        <v>313</v>
      </c>
      <c r="G88" s="15" t="s">
        <v>308</v>
      </c>
    </row>
    <row r="89" spans="1:7" x14ac:dyDescent="0.25">
      <c r="A89" s="144">
        <v>86</v>
      </c>
      <c r="B89" s="7" t="s">
        <v>34</v>
      </c>
      <c r="C89" s="7" t="s">
        <v>256</v>
      </c>
      <c r="D89" s="7" t="s">
        <v>224</v>
      </c>
      <c r="E89" s="7">
        <v>2015</v>
      </c>
      <c r="F89" s="7" t="s">
        <v>313</v>
      </c>
      <c r="G89" s="15" t="s">
        <v>308</v>
      </c>
    </row>
    <row r="90" spans="1:7" x14ac:dyDescent="0.25">
      <c r="A90" s="144">
        <v>87</v>
      </c>
      <c r="B90" s="7" t="s">
        <v>257</v>
      </c>
      <c r="C90" s="7" t="s">
        <v>258</v>
      </c>
      <c r="D90" s="7" t="s">
        <v>224</v>
      </c>
      <c r="E90" s="7">
        <v>2015</v>
      </c>
      <c r="F90" s="7" t="s">
        <v>313</v>
      </c>
      <c r="G90" s="15" t="s">
        <v>308</v>
      </c>
    </row>
    <row r="91" spans="1:7" x14ac:dyDescent="0.25">
      <c r="A91" s="144">
        <v>88</v>
      </c>
      <c r="B91" s="7" t="s">
        <v>259</v>
      </c>
      <c r="C91" s="7" t="s">
        <v>260</v>
      </c>
      <c r="D91" s="7" t="s">
        <v>137</v>
      </c>
      <c r="E91" s="7">
        <v>2015</v>
      </c>
      <c r="F91" s="7" t="s">
        <v>313</v>
      </c>
      <c r="G91" s="15" t="s">
        <v>308</v>
      </c>
    </row>
    <row r="92" spans="1:7" x14ac:dyDescent="0.25">
      <c r="A92" s="144">
        <v>89</v>
      </c>
      <c r="B92" s="7" t="s">
        <v>261</v>
      </c>
      <c r="C92" s="7" t="s">
        <v>262</v>
      </c>
      <c r="D92" s="7" t="s">
        <v>137</v>
      </c>
      <c r="E92" s="7">
        <v>2015</v>
      </c>
      <c r="F92" s="7" t="s">
        <v>313</v>
      </c>
      <c r="G92" s="15" t="s">
        <v>308</v>
      </c>
    </row>
    <row r="93" spans="1:7" x14ac:dyDescent="0.25">
      <c r="A93" s="144">
        <v>90</v>
      </c>
      <c r="B93" s="7" t="s">
        <v>263</v>
      </c>
      <c r="C93" s="7" t="s">
        <v>136</v>
      </c>
      <c r="D93" s="7" t="s">
        <v>137</v>
      </c>
      <c r="E93" s="7">
        <v>2015</v>
      </c>
      <c r="F93" s="7" t="s">
        <v>313</v>
      </c>
      <c r="G93" s="15" t="s">
        <v>308</v>
      </c>
    </row>
    <row r="94" spans="1:7" x14ac:dyDescent="0.25">
      <c r="A94" s="144">
        <v>91</v>
      </c>
      <c r="B94" s="7" t="s">
        <v>119</v>
      </c>
      <c r="C94" s="7" t="s">
        <v>58</v>
      </c>
      <c r="D94" s="7" t="s">
        <v>197</v>
      </c>
      <c r="E94" s="7">
        <v>2015</v>
      </c>
      <c r="F94" s="7" t="s">
        <v>313</v>
      </c>
      <c r="G94" s="15" t="s">
        <v>308</v>
      </c>
    </row>
    <row r="95" spans="1:7" x14ac:dyDescent="0.25">
      <c r="A95" s="144">
        <v>92</v>
      </c>
      <c r="B95" s="7" t="s">
        <v>37</v>
      </c>
      <c r="C95" s="7" t="s">
        <v>38</v>
      </c>
      <c r="D95" s="7" t="s">
        <v>197</v>
      </c>
      <c r="E95" s="7">
        <v>2015</v>
      </c>
      <c r="F95" s="7" t="s">
        <v>313</v>
      </c>
      <c r="G95" s="15" t="s">
        <v>308</v>
      </c>
    </row>
    <row r="96" spans="1:7" x14ac:dyDescent="0.25">
      <c r="A96" s="144">
        <v>93</v>
      </c>
      <c r="B96" s="7" t="s">
        <v>15</v>
      </c>
      <c r="C96" s="7" t="s">
        <v>35</v>
      </c>
      <c r="D96" s="7" t="s">
        <v>197</v>
      </c>
      <c r="E96" s="7">
        <v>2015</v>
      </c>
      <c r="F96" s="7" t="s">
        <v>313</v>
      </c>
      <c r="G96" s="15" t="s">
        <v>308</v>
      </c>
    </row>
    <row r="97" spans="1:7" x14ac:dyDescent="0.25">
      <c r="A97" s="144">
        <v>94</v>
      </c>
      <c r="B97" s="7" t="s">
        <v>39</v>
      </c>
      <c r="C97" s="7" t="s">
        <v>40</v>
      </c>
      <c r="D97" s="7" t="s">
        <v>226</v>
      </c>
      <c r="E97" s="7">
        <v>2015</v>
      </c>
      <c r="F97" s="7" t="s">
        <v>313</v>
      </c>
      <c r="G97" s="15" t="s">
        <v>308</v>
      </c>
    </row>
    <row r="98" spans="1:7" x14ac:dyDescent="0.25">
      <c r="A98" s="144">
        <v>95</v>
      </c>
      <c r="B98" s="7" t="s">
        <v>19</v>
      </c>
      <c r="C98" s="7" t="s">
        <v>43</v>
      </c>
      <c r="D98" s="7" t="s">
        <v>198</v>
      </c>
      <c r="E98" s="7">
        <v>2015</v>
      </c>
      <c r="F98" s="7" t="s">
        <v>313</v>
      </c>
      <c r="G98" s="15" t="s">
        <v>308</v>
      </c>
    </row>
    <row r="99" spans="1:7" x14ac:dyDescent="0.25">
      <c r="A99" s="144">
        <v>96</v>
      </c>
      <c r="B99" s="7" t="s">
        <v>264</v>
      </c>
      <c r="C99" s="7" t="s">
        <v>265</v>
      </c>
      <c r="D99" s="7" t="s">
        <v>270</v>
      </c>
      <c r="E99" s="7">
        <v>2015</v>
      </c>
      <c r="F99" s="7" t="s">
        <v>313</v>
      </c>
      <c r="G99" s="15" t="s">
        <v>308</v>
      </c>
    </row>
    <row r="100" spans="1:7" x14ac:dyDescent="0.25">
      <c r="A100" s="144">
        <v>97</v>
      </c>
      <c r="B100" s="7" t="s">
        <v>39</v>
      </c>
      <c r="C100" s="7" t="s">
        <v>266</v>
      </c>
      <c r="D100" s="7" t="s">
        <v>150</v>
      </c>
      <c r="E100" s="7">
        <v>2015</v>
      </c>
      <c r="F100" s="7" t="s">
        <v>313</v>
      </c>
      <c r="G100" s="15" t="s">
        <v>308</v>
      </c>
    </row>
    <row r="101" spans="1:7" x14ac:dyDescent="0.25">
      <c r="A101" s="144">
        <v>98</v>
      </c>
      <c r="B101" s="7" t="s">
        <v>267</v>
      </c>
      <c r="C101" s="7" t="s">
        <v>74</v>
      </c>
      <c r="D101" s="7" t="s">
        <v>150</v>
      </c>
      <c r="E101" s="7">
        <v>2015</v>
      </c>
      <c r="F101" s="7" t="s">
        <v>313</v>
      </c>
      <c r="G101" s="15" t="s">
        <v>308</v>
      </c>
    </row>
    <row r="102" spans="1:7" x14ac:dyDescent="0.25">
      <c r="A102" s="144">
        <v>99</v>
      </c>
      <c r="B102" s="7" t="s">
        <v>120</v>
      </c>
      <c r="C102" s="7" t="s">
        <v>268</v>
      </c>
      <c r="D102" s="7" t="s">
        <v>150</v>
      </c>
      <c r="E102" s="7">
        <v>2015</v>
      </c>
      <c r="F102" s="7" t="s">
        <v>313</v>
      </c>
      <c r="G102" s="15" t="s">
        <v>308</v>
      </c>
    </row>
    <row r="103" spans="1:7" x14ac:dyDescent="0.25">
      <c r="A103" s="144">
        <v>100</v>
      </c>
      <c r="B103" s="7" t="s">
        <v>47</v>
      </c>
      <c r="C103" s="7" t="s">
        <v>269</v>
      </c>
      <c r="D103" s="7" t="s">
        <v>150</v>
      </c>
      <c r="E103" s="7">
        <v>2015</v>
      </c>
      <c r="F103" s="7" t="s">
        <v>313</v>
      </c>
      <c r="G103" s="15" t="s">
        <v>308</v>
      </c>
    </row>
    <row r="104" spans="1:7" x14ac:dyDescent="0.25">
      <c r="A104" s="145">
        <v>101</v>
      </c>
      <c r="B104" s="146" t="s">
        <v>117</v>
      </c>
      <c r="C104" s="146" t="s">
        <v>118</v>
      </c>
      <c r="D104" s="146" t="s">
        <v>278</v>
      </c>
      <c r="E104" s="146">
        <v>2015</v>
      </c>
      <c r="F104" s="146" t="s">
        <v>313</v>
      </c>
      <c r="G104" s="147" t="s">
        <v>309</v>
      </c>
    </row>
    <row r="105" spans="1:7" x14ac:dyDescent="0.25">
      <c r="A105" s="145">
        <v>102</v>
      </c>
      <c r="B105" s="146" t="s">
        <v>16</v>
      </c>
      <c r="C105" s="146" t="s">
        <v>36</v>
      </c>
      <c r="D105" s="146" t="s">
        <v>201</v>
      </c>
      <c r="E105" s="146">
        <v>2015</v>
      </c>
      <c r="F105" s="146" t="s">
        <v>313</v>
      </c>
      <c r="G105" s="147" t="s">
        <v>309</v>
      </c>
    </row>
    <row r="106" spans="1:7" x14ac:dyDescent="0.25">
      <c r="A106" s="145">
        <v>103</v>
      </c>
      <c r="B106" s="146" t="s">
        <v>15</v>
      </c>
      <c r="C106" s="146" t="s">
        <v>271</v>
      </c>
      <c r="D106" s="146" t="s">
        <v>228</v>
      </c>
      <c r="E106" s="146">
        <v>2015</v>
      </c>
      <c r="F106" s="146" t="s">
        <v>313</v>
      </c>
      <c r="G106" s="147" t="s">
        <v>309</v>
      </c>
    </row>
    <row r="107" spans="1:7" x14ac:dyDescent="0.25">
      <c r="A107" s="145">
        <v>104</v>
      </c>
      <c r="B107" s="146" t="s">
        <v>272</v>
      </c>
      <c r="C107" s="146" t="s">
        <v>273</v>
      </c>
      <c r="D107" s="146" t="s">
        <v>276</v>
      </c>
      <c r="E107" s="146">
        <v>2015</v>
      </c>
      <c r="F107" s="146" t="s">
        <v>313</v>
      </c>
      <c r="G107" s="147" t="s">
        <v>309</v>
      </c>
    </row>
    <row r="108" spans="1:7" x14ac:dyDescent="0.25">
      <c r="A108" s="145">
        <v>105</v>
      </c>
      <c r="B108" s="146" t="s">
        <v>274</v>
      </c>
      <c r="C108" s="146" t="s">
        <v>62</v>
      </c>
      <c r="D108" s="146" t="s">
        <v>245</v>
      </c>
      <c r="E108" s="146">
        <v>2015</v>
      </c>
      <c r="F108" s="146" t="s">
        <v>313</v>
      </c>
      <c r="G108" s="147" t="s">
        <v>309</v>
      </c>
    </row>
    <row r="109" spans="1:7" x14ac:dyDescent="0.25">
      <c r="A109" s="145">
        <v>106</v>
      </c>
      <c r="B109" s="146" t="s">
        <v>105</v>
      </c>
      <c r="C109" s="146" t="s">
        <v>275</v>
      </c>
      <c r="D109" s="146" t="s">
        <v>277</v>
      </c>
      <c r="E109" s="146">
        <v>2015</v>
      </c>
      <c r="F109" s="146" t="s">
        <v>313</v>
      </c>
      <c r="G109" s="147" t="s">
        <v>309</v>
      </c>
    </row>
    <row r="110" spans="1:7" x14ac:dyDescent="0.25">
      <c r="A110" s="144">
        <v>107</v>
      </c>
      <c r="B110" s="7" t="s">
        <v>71</v>
      </c>
      <c r="C110" s="7" t="s">
        <v>25</v>
      </c>
      <c r="D110" s="7" t="s">
        <v>278</v>
      </c>
      <c r="E110" s="7">
        <v>2014</v>
      </c>
      <c r="F110" s="7" t="s">
        <v>312</v>
      </c>
      <c r="G110" s="15" t="s">
        <v>308</v>
      </c>
    </row>
    <row r="111" spans="1:7" x14ac:dyDescent="0.25">
      <c r="A111" s="144">
        <v>108</v>
      </c>
      <c r="B111" s="7" t="s">
        <v>63</v>
      </c>
      <c r="C111" s="7" t="s">
        <v>21</v>
      </c>
      <c r="D111" s="7" t="s">
        <v>278</v>
      </c>
      <c r="E111" s="7">
        <v>2014</v>
      </c>
      <c r="F111" s="7" t="s">
        <v>312</v>
      </c>
      <c r="G111" s="15" t="s">
        <v>308</v>
      </c>
    </row>
    <row r="112" spans="1:7" x14ac:dyDescent="0.25">
      <c r="A112" s="144">
        <v>109</v>
      </c>
      <c r="B112" s="7" t="s">
        <v>70</v>
      </c>
      <c r="C112" s="7" t="s">
        <v>27</v>
      </c>
      <c r="D112" s="7" t="s">
        <v>278</v>
      </c>
      <c r="E112" s="7">
        <v>2014</v>
      </c>
      <c r="F112" s="7" t="s">
        <v>312</v>
      </c>
      <c r="G112" s="15" t="s">
        <v>308</v>
      </c>
    </row>
    <row r="113" spans="1:7" x14ac:dyDescent="0.25">
      <c r="A113" s="144">
        <v>110</v>
      </c>
      <c r="B113" s="7" t="s">
        <v>279</v>
      </c>
      <c r="C113" s="7" t="s">
        <v>205</v>
      </c>
      <c r="D113" s="7" t="s">
        <v>287</v>
      </c>
      <c r="E113" s="7">
        <v>2014</v>
      </c>
      <c r="F113" s="7" t="s">
        <v>312</v>
      </c>
      <c r="G113" s="15" t="s">
        <v>308</v>
      </c>
    </row>
    <row r="114" spans="1:7" x14ac:dyDescent="0.25">
      <c r="A114" s="144">
        <v>111</v>
      </c>
      <c r="B114" s="7" t="s">
        <v>280</v>
      </c>
      <c r="C114" s="7" t="s">
        <v>281</v>
      </c>
      <c r="D114" s="7" t="s">
        <v>137</v>
      </c>
      <c r="E114" s="7">
        <v>2014</v>
      </c>
      <c r="F114" s="7" t="s">
        <v>312</v>
      </c>
      <c r="G114" s="15" t="s">
        <v>308</v>
      </c>
    </row>
    <row r="115" spans="1:7" x14ac:dyDescent="0.25">
      <c r="A115" s="144">
        <v>112</v>
      </c>
      <c r="B115" s="7" t="s">
        <v>239</v>
      </c>
      <c r="C115" s="7" t="s">
        <v>282</v>
      </c>
      <c r="D115" s="7" t="s">
        <v>137</v>
      </c>
      <c r="E115" s="7">
        <v>2014</v>
      </c>
      <c r="F115" s="7" t="s">
        <v>312</v>
      </c>
      <c r="G115" s="15" t="s">
        <v>308</v>
      </c>
    </row>
    <row r="116" spans="1:7" x14ac:dyDescent="0.25">
      <c r="A116" s="144">
        <v>113</v>
      </c>
      <c r="B116" s="7" t="s">
        <v>73</v>
      </c>
      <c r="C116" s="7" t="s">
        <v>74</v>
      </c>
      <c r="D116" s="7" t="s">
        <v>198</v>
      </c>
      <c r="E116" s="7">
        <v>2014</v>
      </c>
      <c r="F116" s="7" t="s">
        <v>312</v>
      </c>
      <c r="G116" s="15" t="s">
        <v>308</v>
      </c>
    </row>
    <row r="117" spans="1:7" x14ac:dyDescent="0.25">
      <c r="A117" s="144">
        <v>114</v>
      </c>
      <c r="B117" s="7" t="s">
        <v>283</v>
      </c>
      <c r="C117" s="7" t="s">
        <v>284</v>
      </c>
      <c r="D117" s="7" t="s">
        <v>199</v>
      </c>
      <c r="E117" s="7">
        <v>2014</v>
      </c>
      <c r="F117" s="7" t="s">
        <v>312</v>
      </c>
      <c r="G117" s="15" t="s">
        <v>308</v>
      </c>
    </row>
    <row r="118" spans="1:7" x14ac:dyDescent="0.25">
      <c r="A118" s="144">
        <v>115</v>
      </c>
      <c r="B118" s="7" t="s">
        <v>285</v>
      </c>
      <c r="C118" s="7" t="s">
        <v>286</v>
      </c>
      <c r="D118" s="7" t="s">
        <v>245</v>
      </c>
      <c r="E118" s="7">
        <v>2014</v>
      </c>
      <c r="F118" s="7" t="s">
        <v>312</v>
      </c>
      <c r="G118" s="15" t="s">
        <v>308</v>
      </c>
    </row>
    <row r="119" spans="1:7" x14ac:dyDescent="0.25">
      <c r="A119" s="144">
        <v>116</v>
      </c>
      <c r="B119" s="7" t="s">
        <v>95</v>
      </c>
      <c r="C119" s="7" t="s">
        <v>36</v>
      </c>
      <c r="D119" s="7" t="s">
        <v>200</v>
      </c>
      <c r="E119" s="7">
        <v>2014</v>
      </c>
      <c r="F119" s="7" t="s">
        <v>312</v>
      </c>
      <c r="G119" s="15" t="s">
        <v>308</v>
      </c>
    </row>
    <row r="120" spans="1:7" x14ac:dyDescent="0.25">
      <c r="A120" s="145">
        <v>117</v>
      </c>
      <c r="B120" s="146" t="s">
        <v>97</v>
      </c>
      <c r="C120" s="146" t="s">
        <v>221</v>
      </c>
      <c r="D120" s="146" t="s">
        <v>228</v>
      </c>
      <c r="E120" s="146">
        <v>2014</v>
      </c>
      <c r="F120" s="146" t="s">
        <v>312</v>
      </c>
      <c r="G120" s="147" t="s">
        <v>309</v>
      </c>
    </row>
    <row r="121" spans="1:7" x14ac:dyDescent="0.25">
      <c r="A121" s="145">
        <v>118</v>
      </c>
      <c r="B121" s="146" t="s">
        <v>288</v>
      </c>
      <c r="C121" s="146" t="s">
        <v>289</v>
      </c>
      <c r="D121" s="146" t="s">
        <v>277</v>
      </c>
      <c r="E121" s="146">
        <v>2014</v>
      </c>
      <c r="F121" s="146" t="s">
        <v>312</v>
      </c>
      <c r="G121" s="147" t="s">
        <v>309</v>
      </c>
    </row>
    <row r="122" spans="1:7" x14ac:dyDescent="0.25">
      <c r="A122" s="145">
        <v>119</v>
      </c>
      <c r="B122" s="146" t="s">
        <v>290</v>
      </c>
      <c r="C122" s="146" t="s">
        <v>291</v>
      </c>
      <c r="D122" s="146" t="s">
        <v>200</v>
      </c>
      <c r="E122" s="146">
        <v>2014</v>
      </c>
      <c r="F122" s="146" t="s">
        <v>312</v>
      </c>
      <c r="G122" s="147" t="s">
        <v>309</v>
      </c>
    </row>
    <row r="123" spans="1:7" x14ac:dyDescent="0.25">
      <c r="A123" s="145">
        <v>120</v>
      </c>
      <c r="B123" s="146" t="s">
        <v>316</v>
      </c>
      <c r="C123" s="146" t="s">
        <v>317</v>
      </c>
      <c r="D123" s="146" t="s">
        <v>179</v>
      </c>
      <c r="E123" s="146">
        <v>2013</v>
      </c>
      <c r="F123" s="146" t="s">
        <v>312</v>
      </c>
      <c r="G123" s="147" t="s">
        <v>309</v>
      </c>
    </row>
    <row r="124" spans="1:7" x14ac:dyDescent="0.25">
      <c r="A124" s="144">
        <v>121</v>
      </c>
      <c r="B124" s="7" t="s">
        <v>50</v>
      </c>
      <c r="C124" s="7" t="s">
        <v>31</v>
      </c>
      <c r="D124" s="7" t="s">
        <v>278</v>
      </c>
      <c r="E124" s="7">
        <v>2014</v>
      </c>
      <c r="F124" s="7" t="s">
        <v>313</v>
      </c>
      <c r="G124" s="15" t="s">
        <v>308</v>
      </c>
    </row>
    <row r="125" spans="1:7" x14ac:dyDescent="0.25">
      <c r="A125" s="144">
        <v>122</v>
      </c>
      <c r="B125" s="7" t="s">
        <v>292</v>
      </c>
      <c r="C125" s="7" t="s">
        <v>253</v>
      </c>
      <c r="D125" s="7" t="s">
        <v>287</v>
      </c>
      <c r="E125" s="7">
        <v>2014</v>
      </c>
      <c r="F125" s="7" t="s">
        <v>313</v>
      </c>
      <c r="G125" s="15" t="s">
        <v>308</v>
      </c>
    </row>
    <row r="126" spans="1:7" x14ac:dyDescent="0.25">
      <c r="A126" s="144">
        <v>123</v>
      </c>
      <c r="B126" s="7" t="s">
        <v>293</v>
      </c>
      <c r="C126" s="7" t="s">
        <v>294</v>
      </c>
      <c r="D126" s="7" t="s">
        <v>137</v>
      </c>
      <c r="E126" s="7">
        <v>2014</v>
      </c>
      <c r="F126" s="7" t="s">
        <v>313</v>
      </c>
      <c r="G126" s="15" t="s">
        <v>308</v>
      </c>
    </row>
    <row r="127" spans="1:7" x14ac:dyDescent="0.25">
      <c r="A127" s="144">
        <v>124</v>
      </c>
      <c r="B127" s="7" t="s">
        <v>295</v>
      </c>
      <c r="C127" s="7" t="s">
        <v>141</v>
      </c>
      <c r="D127" s="7" t="s">
        <v>137</v>
      </c>
      <c r="E127" s="7">
        <v>2014</v>
      </c>
      <c r="F127" s="7" t="s">
        <v>313</v>
      </c>
      <c r="G127" s="15" t="s">
        <v>308</v>
      </c>
    </row>
    <row r="128" spans="1:7" x14ac:dyDescent="0.25">
      <c r="A128" s="144">
        <v>125</v>
      </c>
      <c r="B128" s="7" t="s">
        <v>296</v>
      </c>
      <c r="C128" s="7" t="s">
        <v>297</v>
      </c>
      <c r="D128" s="7" t="s">
        <v>137</v>
      </c>
      <c r="E128" s="7">
        <v>2014</v>
      </c>
      <c r="F128" s="7" t="s">
        <v>313</v>
      </c>
      <c r="G128" s="15" t="s">
        <v>308</v>
      </c>
    </row>
    <row r="129" spans="1:7" x14ac:dyDescent="0.25">
      <c r="A129" s="144">
        <v>126</v>
      </c>
      <c r="B129" s="7" t="s">
        <v>167</v>
      </c>
      <c r="C129" s="7" t="s">
        <v>162</v>
      </c>
      <c r="D129" s="7" t="s">
        <v>137</v>
      </c>
      <c r="E129" s="7">
        <v>2014</v>
      </c>
      <c r="F129" s="7" t="s">
        <v>313</v>
      </c>
      <c r="G129" s="15" t="s">
        <v>308</v>
      </c>
    </row>
    <row r="130" spans="1:7" x14ac:dyDescent="0.25">
      <c r="A130" s="144">
        <v>127</v>
      </c>
      <c r="B130" s="7" t="s">
        <v>51</v>
      </c>
      <c r="C130" s="7" t="s">
        <v>52</v>
      </c>
      <c r="D130" s="7" t="s">
        <v>229</v>
      </c>
      <c r="E130" s="7">
        <v>2014</v>
      </c>
      <c r="F130" s="7" t="s">
        <v>313</v>
      </c>
      <c r="G130" s="15" t="s">
        <v>308</v>
      </c>
    </row>
    <row r="131" spans="1:7" x14ac:dyDescent="0.25">
      <c r="A131" s="144">
        <v>128</v>
      </c>
      <c r="B131" s="7" t="s">
        <v>16</v>
      </c>
      <c r="C131" s="7" t="s">
        <v>111</v>
      </c>
      <c r="D131" s="7" t="s">
        <v>303</v>
      </c>
      <c r="E131" s="7">
        <v>2014</v>
      </c>
      <c r="F131" s="7" t="s">
        <v>313</v>
      </c>
      <c r="G131" s="15" t="s">
        <v>308</v>
      </c>
    </row>
    <row r="132" spans="1:7" x14ac:dyDescent="0.25">
      <c r="A132" s="144">
        <v>129</v>
      </c>
      <c r="B132" s="7" t="s">
        <v>39</v>
      </c>
      <c r="C132" s="7" t="s">
        <v>298</v>
      </c>
      <c r="D132" s="7" t="s">
        <v>245</v>
      </c>
      <c r="E132" s="7">
        <v>2014</v>
      </c>
      <c r="F132" s="7" t="s">
        <v>313</v>
      </c>
      <c r="G132" s="15" t="s">
        <v>308</v>
      </c>
    </row>
    <row r="133" spans="1:7" x14ac:dyDescent="0.25">
      <c r="A133" s="144">
        <v>130</v>
      </c>
      <c r="B133" s="7" t="s">
        <v>113</v>
      </c>
      <c r="C133" s="7" t="s">
        <v>114</v>
      </c>
      <c r="D133" s="7" t="s">
        <v>200</v>
      </c>
      <c r="E133" s="7">
        <v>2014</v>
      </c>
      <c r="F133" s="7" t="s">
        <v>313</v>
      </c>
      <c r="G133" s="15" t="s">
        <v>308</v>
      </c>
    </row>
    <row r="134" spans="1:7" x14ac:dyDescent="0.25">
      <c r="A134" s="144">
        <v>131</v>
      </c>
      <c r="B134" s="7" t="s">
        <v>299</v>
      </c>
      <c r="C134" s="7" t="s">
        <v>300</v>
      </c>
      <c r="D134" s="7" t="s">
        <v>200</v>
      </c>
      <c r="E134" s="7">
        <v>2014</v>
      </c>
      <c r="F134" s="7" t="s">
        <v>313</v>
      </c>
      <c r="G134" s="15" t="s">
        <v>308</v>
      </c>
    </row>
    <row r="135" spans="1:7" x14ac:dyDescent="0.25">
      <c r="A135" s="144">
        <v>132</v>
      </c>
      <c r="B135" s="7" t="s">
        <v>56</v>
      </c>
      <c r="C135" s="7" t="s">
        <v>57</v>
      </c>
      <c r="D135" s="7" t="s">
        <v>200</v>
      </c>
      <c r="E135" s="7">
        <v>2014</v>
      </c>
      <c r="F135" s="7" t="s">
        <v>313</v>
      </c>
      <c r="G135" s="15" t="s">
        <v>308</v>
      </c>
    </row>
    <row r="136" spans="1:7" x14ac:dyDescent="0.25">
      <c r="A136" s="144">
        <v>133</v>
      </c>
      <c r="B136" s="7" t="s">
        <v>59</v>
      </c>
      <c r="C136" s="7" t="s">
        <v>23</v>
      </c>
      <c r="D136" s="7" t="s">
        <v>150</v>
      </c>
      <c r="E136" s="7">
        <v>2014</v>
      </c>
      <c r="F136" s="7" t="s">
        <v>313</v>
      </c>
      <c r="G136" s="15" t="s">
        <v>308</v>
      </c>
    </row>
    <row r="137" spans="1:7" x14ac:dyDescent="0.25">
      <c r="A137" s="144">
        <v>134</v>
      </c>
      <c r="B137" s="7" t="s">
        <v>301</v>
      </c>
      <c r="C137" s="7" t="s">
        <v>74</v>
      </c>
      <c r="D137" s="7" t="s">
        <v>150</v>
      </c>
      <c r="E137" s="7">
        <v>2014</v>
      </c>
      <c r="F137" s="7" t="s">
        <v>313</v>
      </c>
      <c r="G137" s="15" t="s">
        <v>308</v>
      </c>
    </row>
    <row r="138" spans="1:7" x14ac:dyDescent="0.25">
      <c r="A138" s="144">
        <v>135</v>
      </c>
      <c r="B138" s="7" t="s">
        <v>41</v>
      </c>
      <c r="C138" s="7" t="s">
        <v>175</v>
      </c>
      <c r="D138" s="7" t="s">
        <v>150</v>
      </c>
      <c r="E138" s="7">
        <v>2014</v>
      </c>
      <c r="F138" s="7" t="s">
        <v>313</v>
      </c>
      <c r="G138" s="15" t="s">
        <v>308</v>
      </c>
    </row>
    <row r="139" spans="1:7" x14ac:dyDescent="0.25">
      <c r="A139" s="144">
        <v>136</v>
      </c>
      <c r="B139" s="7" t="s">
        <v>46</v>
      </c>
      <c r="C139" s="7" t="s">
        <v>193</v>
      </c>
      <c r="D139" s="7" t="s">
        <v>150</v>
      </c>
      <c r="E139" s="7">
        <v>2014</v>
      </c>
      <c r="F139" s="7" t="s">
        <v>313</v>
      </c>
      <c r="G139" s="15" t="s">
        <v>308</v>
      </c>
    </row>
    <row r="140" spans="1:7" x14ac:dyDescent="0.25">
      <c r="A140" s="144">
        <v>137</v>
      </c>
      <c r="B140" s="7" t="s">
        <v>22</v>
      </c>
      <c r="C140" s="7" t="s">
        <v>31</v>
      </c>
      <c r="D140" s="7" t="s">
        <v>150</v>
      </c>
      <c r="E140" s="7">
        <v>2014</v>
      </c>
      <c r="F140" s="7" t="s">
        <v>313</v>
      </c>
      <c r="G140" s="15" t="s">
        <v>308</v>
      </c>
    </row>
    <row r="141" spans="1:7" x14ac:dyDescent="0.25">
      <c r="A141" s="144">
        <v>138</v>
      </c>
      <c r="B141" s="7" t="s">
        <v>14</v>
      </c>
      <c r="C141" s="7" t="s">
        <v>151</v>
      </c>
      <c r="D141" s="7" t="s">
        <v>150</v>
      </c>
      <c r="E141" s="7">
        <v>2014</v>
      </c>
      <c r="F141" s="7" t="s">
        <v>313</v>
      </c>
      <c r="G141" s="15" t="s">
        <v>308</v>
      </c>
    </row>
    <row r="142" spans="1:7" x14ac:dyDescent="0.25">
      <c r="A142" s="144">
        <v>139</v>
      </c>
      <c r="B142" s="7" t="s">
        <v>20</v>
      </c>
      <c r="C142" s="7" t="s">
        <v>302</v>
      </c>
      <c r="D142" s="7" t="s">
        <v>150</v>
      </c>
      <c r="E142" s="7">
        <v>2014</v>
      </c>
      <c r="F142" s="7" t="s">
        <v>313</v>
      </c>
      <c r="G142" s="15" t="s">
        <v>308</v>
      </c>
    </row>
    <row r="143" spans="1:7" x14ac:dyDescent="0.25">
      <c r="A143" s="145">
        <v>140</v>
      </c>
      <c r="B143" s="146" t="s">
        <v>304</v>
      </c>
      <c r="C143" s="146" t="s">
        <v>305</v>
      </c>
      <c r="D143" s="146" t="s">
        <v>250</v>
      </c>
      <c r="E143" s="146">
        <v>2014</v>
      </c>
      <c r="F143" s="146" t="s">
        <v>313</v>
      </c>
      <c r="G143" s="147" t="s">
        <v>309</v>
      </c>
    </row>
    <row r="144" spans="1:7" x14ac:dyDescent="0.25">
      <c r="A144" s="145">
        <v>141</v>
      </c>
      <c r="B144" s="146" t="s">
        <v>53</v>
      </c>
      <c r="C144" s="146" t="s">
        <v>44</v>
      </c>
      <c r="D144" s="146" t="s">
        <v>197</v>
      </c>
      <c r="E144" s="146">
        <v>2014</v>
      </c>
      <c r="F144" s="146" t="s">
        <v>313</v>
      </c>
      <c r="G144" s="147" t="s">
        <v>309</v>
      </c>
    </row>
    <row r="145" spans="1:7" x14ac:dyDescent="0.25">
      <c r="A145" s="145">
        <v>142</v>
      </c>
      <c r="B145" s="146" t="s">
        <v>105</v>
      </c>
      <c r="C145" s="146" t="s">
        <v>17</v>
      </c>
      <c r="D145" s="146" t="s">
        <v>226</v>
      </c>
      <c r="E145" s="146">
        <v>2014</v>
      </c>
      <c r="F145" s="146" t="s">
        <v>313</v>
      </c>
      <c r="G145" s="147" t="s">
        <v>309</v>
      </c>
    </row>
    <row r="146" spans="1:7" x14ac:dyDescent="0.25">
      <c r="A146" s="145">
        <v>143</v>
      </c>
      <c r="B146" s="146" t="s">
        <v>292</v>
      </c>
      <c r="C146" s="146" t="s">
        <v>306</v>
      </c>
      <c r="D146" s="146" t="s">
        <v>245</v>
      </c>
      <c r="E146" s="146">
        <v>2014</v>
      </c>
      <c r="F146" s="146" t="s">
        <v>313</v>
      </c>
      <c r="G146" s="147" t="s">
        <v>309</v>
      </c>
    </row>
    <row r="147" spans="1:7" x14ac:dyDescent="0.25">
      <c r="A147" s="145">
        <v>144</v>
      </c>
      <c r="B147" s="146" t="s">
        <v>212</v>
      </c>
      <c r="C147" s="146" t="s">
        <v>307</v>
      </c>
      <c r="D147" s="146" t="s">
        <v>200</v>
      </c>
      <c r="E147" s="146">
        <v>2014</v>
      </c>
      <c r="F147" s="146" t="s">
        <v>313</v>
      </c>
      <c r="G147" s="147" t="s">
        <v>309</v>
      </c>
    </row>
    <row r="148" spans="1:7" x14ac:dyDescent="0.25">
      <c r="A148" s="145">
        <v>145</v>
      </c>
      <c r="B148" s="146" t="s">
        <v>318</v>
      </c>
      <c r="C148" s="146" t="s">
        <v>319</v>
      </c>
      <c r="D148" s="146" t="s">
        <v>320</v>
      </c>
      <c r="E148" s="146">
        <v>2013</v>
      </c>
      <c r="F148" s="146" t="s">
        <v>313</v>
      </c>
      <c r="G148" s="147" t="s">
        <v>309</v>
      </c>
    </row>
    <row r="149" spans="1:7" x14ac:dyDescent="0.25">
      <c r="A149" s="145">
        <v>146</v>
      </c>
      <c r="B149" s="146" t="s">
        <v>321</v>
      </c>
      <c r="C149" s="146" t="s">
        <v>322</v>
      </c>
      <c r="D149" s="146" t="s">
        <v>197</v>
      </c>
      <c r="E149" s="146">
        <v>2013</v>
      </c>
      <c r="F149" s="146" t="s">
        <v>313</v>
      </c>
      <c r="G149" s="147" t="s">
        <v>309</v>
      </c>
    </row>
    <row r="150" spans="1:7" ht="15.75" thickBot="1" x14ac:dyDescent="0.3">
      <c r="A150" s="149">
        <v>147</v>
      </c>
      <c r="B150" s="150" t="s">
        <v>161</v>
      </c>
      <c r="C150" s="150" t="s">
        <v>323</v>
      </c>
      <c r="D150" s="150" t="s">
        <v>158</v>
      </c>
      <c r="E150" s="150">
        <v>2013</v>
      </c>
      <c r="F150" s="150" t="s">
        <v>313</v>
      </c>
      <c r="G150" s="151" t="s">
        <v>309</v>
      </c>
    </row>
  </sheetData>
  <autoFilter ref="D1:D150"/>
  <printOptions horizontalCentered="1"/>
  <pageMargins left="0.70866141732283472" right="0.70866141732283472" top="0.74803149606299213" bottom="0.74803149606299213" header="0.31496062992125984" footer="0.31496062992125984"/>
  <pageSetup paperSize="9" scale="69" fitToHeight="3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I15" sqref="I15"/>
    </sheetView>
  </sheetViews>
  <sheetFormatPr defaultRowHeight="15" x14ac:dyDescent="0.25"/>
  <cols>
    <col min="1" max="1" width="3" bestFit="1" customWidth="1"/>
    <col min="2" max="2" width="59.42578125" bestFit="1" customWidth="1"/>
  </cols>
  <sheetData>
    <row r="1" spans="1:2" x14ac:dyDescent="0.25">
      <c r="B1" s="137" t="s">
        <v>18</v>
      </c>
    </row>
    <row r="2" spans="1:2" x14ac:dyDescent="0.25">
      <c r="A2" s="7">
        <v>1</v>
      </c>
      <c r="B2" s="7" t="s">
        <v>303</v>
      </c>
    </row>
    <row r="3" spans="1:2" x14ac:dyDescent="0.25">
      <c r="A3" s="7">
        <v>2</v>
      </c>
      <c r="B3" s="7" t="s">
        <v>137</v>
      </c>
    </row>
    <row r="4" spans="1:2" x14ac:dyDescent="0.25">
      <c r="A4" s="7">
        <v>3</v>
      </c>
      <c r="B4" s="7" t="s">
        <v>204</v>
      </c>
    </row>
    <row r="5" spans="1:2" x14ac:dyDescent="0.25">
      <c r="A5" s="7">
        <v>4</v>
      </c>
      <c r="B5" s="7" t="s">
        <v>197</v>
      </c>
    </row>
    <row r="6" spans="1:2" x14ac:dyDescent="0.25">
      <c r="A6" s="7">
        <v>5</v>
      </c>
      <c r="B6" s="7" t="s">
        <v>158</v>
      </c>
    </row>
    <row r="7" spans="1:2" x14ac:dyDescent="0.25">
      <c r="A7" s="7">
        <v>6</v>
      </c>
      <c r="B7" s="7" t="s">
        <v>199</v>
      </c>
    </row>
    <row r="8" spans="1:2" x14ac:dyDescent="0.25">
      <c r="A8" s="7">
        <v>7</v>
      </c>
      <c r="B8" s="7" t="s">
        <v>226</v>
      </c>
    </row>
    <row r="9" spans="1:2" x14ac:dyDescent="0.25">
      <c r="A9" s="7">
        <v>8</v>
      </c>
      <c r="B9" s="7" t="s">
        <v>228</v>
      </c>
    </row>
    <row r="10" spans="1:2" x14ac:dyDescent="0.25">
      <c r="A10" s="7">
        <v>9</v>
      </c>
      <c r="B10" s="7" t="s">
        <v>180</v>
      </c>
    </row>
    <row r="11" spans="1:2" x14ac:dyDescent="0.25">
      <c r="A11" s="7">
        <v>10</v>
      </c>
      <c r="B11" s="7" t="s">
        <v>198</v>
      </c>
    </row>
    <row r="12" spans="1:2" x14ac:dyDescent="0.25">
      <c r="A12" s="7">
        <v>11</v>
      </c>
      <c r="B12" s="7" t="s">
        <v>145</v>
      </c>
    </row>
    <row r="13" spans="1:2" x14ac:dyDescent="0.25">
      <c r="A13" s="7">
        <v>12</v>
      </c>
      <c r="B13" s="7" t="s">
        <v>224</v>
      </c>
    </row>
    <row r="14" spans="1:2" x14ac:dyDescent="0.25">
      <c r="A14" s="7">
        <v>13</v>
      </c>
      <c r="B14" s="7" t="s">
        <v>223</v>
      </c>
    </row>
    <row r="15" spans="1:2" x14ac:dyDescent="0.25">
      <c r="A15" s="7">
        <v>14</v>
      </c>
      <c r="B15" s="7" t="s">
        <v>179</v>
      </c>
    </row>
    <row r="16" spans="1:2" x14ac:dyDescent="0.25">
      <c r="A16" s="7">
        <v>15</v>
      </c>
      <c r="B16" s="7" t="s">
        <v>250</v>
      </c>
    </row>
    <row r="17" spans="1:2" x14ac:dyDescent="0.25">
      <c r="A17" s="7">
        <v>16</v>
      </c>
      <c r="B17" s="7" t="s">
        <v>181</v>
      </c>
    </row>
    <row r="18" spans="1:2" x14ac:dyDescent="0.25">
      <c r="A18" s="7">
        <v>17</v>
      </c>
      <c r="B18" s="7" t="s">
        <v>150</v>
      </c>
    </row>
    <row r="19" spans="1:2" x14ac:dyDescent="0.25">
      <c r="A19" s="7">
        <v>18</v>
      </c>
      <c r="B19" s="7" t="s">
        <v>245</v>
      </c>
    </row>
    <row r="20" spans="1:2" x14ac:dyDescent="0.25">
      <c r="A20" s="7">
        <v>19</v>
      </c>
      <c r="B20" s="7" t="s">
        <v>310</v>
      </c>
    </row>
    <row r="21" spans="1:2" x14ac:dyDescent="0.25">
      <c r="A21" s="7">
        <v>20</v>
      </c>
      <c r="B21" s="7" t="s">
        <v>270</v>
      </c>
    </row>
    <row r="22" spans="1:2" x14ac:dyDescent="0.25">
      <c r="A22" s="7">
        <v>21</v>
      </c>
      <c r="B22" s="7" t="s">
        <v>276</v>
      </c>
    </row>
    <row r="23" spans="1:2" x14ac:dyDescent="0.25">
      <c r="A23" s="7">
        <v>22</v>
      </c>
      <c r="B23" s="7" t="s">
        <v>142</v>
      </c>
    </row>
    <row r="24" spans="1:2" x14ac:dyDescent="0.25">
      <c r="A24" s="7">
        <v>23</v>
      </c>
      <c r="B24" s="7" t="s">
        <v>196</v>
      </c>
    </row>
    <row r="25" spans="1:2" x14ac:dyDescent="0.25">
      <c r="A25" s="7">
        <v>24</v>
      </c>
      <c r="B25" s="7" t="s">
        <v>200</v>
      </c>
    </row>
    <row r="26" spans="1:2" x14ac:dyDescent="0.25">
      <c r="A26" s="7">
        <v>25</v>
      </c>
      <c r="B26" s="7" t="s">
        <v>277</v>
      </c>
    </row>
    <row r="27" spans="1:2" x14ac:dyDescent="0.25">
      <c r="A27" s="7">
        <v>26</v>
      </c>
      <c r="B27" s="7" t="s">
        <v>225</v>
      </c>
    </row>
  </sheetData>
  <autoFilter ref="B1:B29"/>
  <sortState ref="B2:B151">
    <sortCondition ref="B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14"/>
  <sheetViews>
    <sheetView zoomScale="120" zoomScaleNormal="120" workbookViewId="0">
      <selection activeCell="R16" sqref="R16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</cols>
  <sheetData>
    <row r="1" spans="1:20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5" customHeight="1" x14ac:dyDescent="0.25">
      <c r="A3" s="2"/>
      <c r="B3" s="18" t="s">
        <v>7</v>
      </c>
      <c r="D3" t="s">
        <v>12</v>
      </c>
      <c r="N3" s="159" t="s">
        <v>134</v>
      </c>
      <c r="O3" s="159"/>
      <c r="P3" s="159"/>
      <c r="Q3" s="159"/>
    </row>
    <row r="4" spans="1:20" ht="17.25" customHeight="1" x14ac:dyDescent="0.25">
      <c r="A4" s="2"/>
      <c r="B4" s="18" t="s">
        <v>8</v>
      </c>
    </row>
    <row r="5" spans="1:20" ht="15.75" x14ac:dyDescent="0.25">
      <c r="A5" s="2"/>
      <c r="B5" s="18" t="s">
        <v>9</v>
      </c>
      <c r="D5" s="3"/>
    </row>
    <row r="6" spans="1:20" ht="15.75" x14ac:dyDescent="0.25">
      <c r="A6" s="2"/>
      <c r="B6" s="18" t="s">
        <v>10</v>
      </c>
      <c r="D6" s="3"/>
    </row>
    <row r="7" spans="1:20" ht="15.75" x14ac:dyDescent="0.25">
      <c r="A7" s="2"/>
      <c r="B7" s="18" t="s">
        <v>11</v>
      </c>
      <c r="D7" s="3"/>
    </row>
    <row r="8" spans="1:20" ht="16.5" thickBot="1" x14ac:dyDescent="0.3">
      <c r="A8" s="2"/>
      <c r="B8" s="18"/>
      <c r="D8" s="3"/>
    </row>
    <row r="9" spans="1:20" ht="20.25" customHeight="1" x14ac:dyDescent="0.3">
      <c r="A9" s="57"/>
      <c r="B9" s="160" t="s">
        <v>87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66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0" ht="20.25" customHeight="1" thickBot="1" x14ac:dyDescent="0.35">
      <c r="A10" s="59" t="s">
        <v>83</v>
      </c>
      <c r="B10" s="20" t="s">
        <v>129</v>
      </c>
      <c r="C10" s="20" t="s">
        <v>130</v>
      </c>
      <c r="D10" s="35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67"/>
      <c r="Q10" s="169"/>
      <c r="R10" s="157"/>
      <c r="S10" s="172"/>
      <c r="T10" s="157"/>
    </row>
    <row r="11" spans="1:20" s="1" customFormat="1" ht="16.5" thickBot="1" x14ac:dyDescent="0.3">
      <c r="A11" s="112">
        <v>11</v>
      </c>
      <c r="B11" s="113" t="s">
        <v>156</v>
      </c>
      <c r="C11" s="113" t="s">
        <v>157</v>
      </c>
      <c r="D11" s="114" t="s">
        <v>315</v>
      </c>
      <c r="E11" s="41"/>
      <c r="F11" s="42"/>
      <c r="G11" s="43">
        <v>3</v>
      </c>
      <c r="H11" s="44">
        <v>2.75</v>
      </c>
      <c r="I11" s="45">
        <v>2.75</v>
      </c>
      <c r="J11" s="43"/>
      <c r="K11" s="44"/>
      <c r="L11" s="45"/>
      <c r="M11" s="46">
        <f t="shared" ref="M11:O11" si="0">(G11*6)-J11</f>
        <v>18</v>
      </c>
      <c r="N11" s="47">
        <f t="shared" si="0"/>
        <v>16.5</v>
      </c>
      <c r="O11" s="48">
        <f t="shared" si="0"/>
        <v>16.5</v>
      </c>
      <c r="P11" s="49">
        <f>MAX(M11:O11)</f>
        <v>18</v>
      </c>
      <c r="Q11" s="50">
        <f>LARGE(M11:O11,2)</f>
        <v>16.5</v>
      </c>
      <c r="R11" s="51">
        <f>LARGE(M11:O11,3)</f>
        <v>16.5</v>
      </c>
      <c r="S11" s="49">
        <f>P11+Q11</f>
        <v>34.5</v>
      </c>
      <c r="T11" s="45">
        <v>1</v>
      </c>
    </row>
    <row r="12" spans="1:20" x14ac:dyDescent="0.2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D14" s="2"/>
      <c r="E14" s="2"/>
      <c r="F14" s="2"/>
      <c r="G14" s="2"/>
      <c r="H14" s="2"/>
      <c r="I14" s="2"/>
      <c r="J14" s="2"/>
      <c r="K14" s="2"/>
      <c r="L14" s="2"/>
      <c r="N14" s="2"/>
      <c r="O14" s="2"/>
      <c r="P14" s="2"/>
      <c r="Q14" s="2"/>
      <c r="R14" s="2"/>
      <c r="S14" s="2"/>
      <c r="T14" s="2"/>
    </row>
  </sheetData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6"/>
  <sheetViews>
    <sheetView topLeftCell="B10" zoomScale="120" zoomScaleNormal="120" workbookViewId="0">
      <selection activeCell="T26" sqref="T26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7.7109375" bestFit="1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0" bestFit="1" customWidth="1"/>
  </cols>
  <sheetData>
    <row r="1" spans="1:21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134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85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73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1" ht="20.25" customHeight="1" thickBot="1" x14ac:dyDescent="0.35">
      <c r="A10" s="59" t="s">
        <v>83</v>
      </c>
      <c r="B10" s="20" t="s">
        <v>129</v>
      </c>
      <c r="C10" s="20" t="s">
        <v>130</v>
      </c>
      <c r="D10" s="35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74"/>
      <c r="Q10" s="169"/>
      <c r="R10" s="157"/>
      <c r="S10" s="172"/>
      <c r="T10" s="157"/>
    </row>
    <row r="11" spans="1:21" s="1" customFormat="1" ht="15.75" x14ac:dyDescent="0.25">
      <c r="A11" s="74">
        <v>21</v>
      </c>
      <c r="B11" s="36" t="s">
        <v>112</v>
      </c>
      <c r="C11" s="36" t="s">
        <v>166</v>
      </c>
      <c r="D11" s="36" t="s">
        <v>310</v>
      </c>
      <c r="E11" s="36"/>
      <c r="F11" s="115"/>
      <c r="G11" s="43">
        <v>4</v>
      </c>
      <c r="H11" s="44">
        <v>4.75</v>
      </c>
      <c r="I11" s="45">
        <v>3.5</v>
      </c>
      <c r="J11" s="43"/>
      <c r="K11" s="44"/>
      <c r="L11" s="45"/>
      <c r="M11" s="46">
        <f>(G11*6)-J11</f>
        <v>24</v>
      </c>
      <c r="N11" s="47">
        <f>(H11*6)-K11</f>
        <v>28.5</v>
      </c>
      <c r="O11" s="48">
        <f>(I11*6)-L11</f>
        <v>21</v>
      </c>
      <c r="P11" s="121">
        <f>MAX(M11:O11)</f>
        <v>28.5</v>
      </c>
      <c r="Q11" s="50">
        <f>LARGE(M11:O11,2)</f>
        <v>24</v>
      </c>
      <c r="R11" s="47">
        <f>LARGE(M11:O11,3)</f>
        <v>21</v>
      </c>
      <c r="S11" s="50">
        <f>P11+Q11</f>
        <v>52.5</v>
      </c>
      <c r="T11" s="45">
        <v>1</v>
      </c>
    </row>
    <row r="12" spans="1:21" s="1" customFormat="1" ht="15.75" x14ac:dyDescent="0.25">
      <c r="A12" s="73">
        <v>15</v>
      </c>
      <c r="B12" s="6" t="s">
        <v>161</v>
      </c>
      <c r="C12" s="6" t="s">
        <v>162</v>
      </c>
      <c r="D12" s="6" t="s">
        <v>137</v>
      </c>
      <c r="E12" s="6"/>
      <c r="F12" s="116"/>
      <c r="G12" s="14">
        <v>3.5</v>
      </c>
      <c r="H12" s="7">
        <v>3.5</v>
      </c>
      <c r="I12" s="15">
        <v>4</v>
      </c>
      <c r="J12" s="14"/>
      <c r="K12" s="7"/>
      <c r="L12" s="15"/>
      <c r="M12" s="9">
        <f>(G12*6)-J12</f>
        <v>21</v>
      </c>
      <c r="N12" s="4">
        <f>(H12*6)-K12</f>
        <v>21</v>
      </c>
      <c r="O12" s="10">
        <f>(I12*6)-L12</f>
        <v>24</v>
      </c>
      <c r="P12" s="122">
        <f>MAX(M12:O12)</f>
        <v>24</v>
      </c>
      <c r="Q12" s="5">
        <f>LARGE(M12:O12,2)</f>
        <v>21</v>
      </c>
      <c r="R12" s="4">
        <f>LARGE(M12:O12,3)</f>
        <v>21</v>
      </c>
      <c r="S12" s="5">
        <f>P12+Q12</f>
        <v>45</v>
      </c>
      <c r="T12" s="15">
        <v>2</v>
      </c>
      <c r="U12" s="62"/>
    </row>
    <row r="13" spans="1:21" s="1" customFormat="1" ht="15.75" x14ac:dyDescent="0.25">
      <c r="A13" s="73">
        <v>16</v>
      </c>
      <c r="B13" s="6" t="s">
        <v>163</v>
      </c>
      <c r="C13" s="6" t="s">
        <v>164</v>
      </c>
      <c r="D13" s="6" t="s">
        <v>137</v>
      </c>
      <c r="E13" s="6"/>
      <c r="F13" s="58"/>
      <c r="G13" s="14">
        <v>3.5</v>
      </c>
      <c r="H13" s="7">
        <v>3.5</v>
      </c>
      <c r="I13" s="15">
        <v>3.75</v>
      </c>
      <c r="J13" s="14"/>
      <c r="K13" s="7"/>
      <c r="L13" s="15"/>
      <c r="M13" s="9">
        <f>(G13*6)-J13</f>
        <v>21</v>
      </c>
      <c r="N13" s="4">
        <f>(H13*6)-K13</f>
        <v>21</v>
      </c>
      <c r="O13" s="10">
        <f>(I13*6)-L13</f>
        <v>22.5</v>
      </c>
      <c r="P13" s="122">
        <f>MAX(M13:O13)</f>
        <v>22.5</v>
      </c>
      <c r="Q13" s="5">
        <f>LARGE(M13:O13,2)</f>
        <v>21</v>
      </c>
      <c r="R13" s="4">
        <f>LARGE(M13:O13,3)</f>
        <v>21</v>
      </c>
      <c r="S13" s="5">
        <f>P13+Q13</f>
        <v>43.5</v>
      </c>
      <c r="T13" s="15">
        <v>3</v>
      </c>
      <c r="U13" s="62"/>
    </row>
    <row r="14" spans="1:21" s="1" customFormat="1" ht="15.75" x14ac:dyDescent="0.25">
      <c r="A14" s="73">
        <v>17</v>
      </c>
      <c r="B14" s="6" t="s">
        <v>165</v>
      </c>
      <c r="C14" s="6" t="s">
        <v>164</v>
      </c>
      <c r="D14" s="6" t="s">
        <v>137</v>
      </c>
      <c r="E14" s="6"/>
      <c r="F14" s="116"/>
      <c r="G14" s="14">
        <v>3.25</v>
      </c>
      <c r="H14" s="7">
        <v>3.5</v>
      </c>
      <c r="I14" s="15">
        <v>3.75</v>
      </c>
      <c r="J14" s="14"/>
      <c r="K14" s="7"/>
      <c r="L14" s="15"/>
      <c r="M14" s="9">
        <f>(G14*6)-J14</f>
        <v>19.5</v>
      </c>
      <c r="N14" s="4">
        <f>(H14*6)-K14</f>
        <v>21</v>
      </c>
      <c r="O14" s="10">
        <f>(I14*6)-L14</f>
        <v>22.5</v>
      </c>
      <c r="P14" s="122">
        <f>MAX(M14:O14)</f>
        <v>22.5</v>
      </c>
      <c r="Q14" s="5">
        <f>LARGE(M14:O14,2)</f>
        <v>21</v>
      </c>
      <c r="R14" s="4">
        <f>LARGE(M14:O14,3)</f>
        <v>19.5</v>
      </c>
      <c r="S14" s="5">
        <f>P14+Q14</f>
        <v>43.5</v>
      </c>
      <c r="T14" s="15">
        <v>4</v>
      </c>
      <c r="U14" s="62"/>
    </row>
    <row r="15" spans="1:21" s="1" customFormat="1" ht="15.75" x14ac:dyDescent="0.25">
      <c r="A15" s="73">
        <v>14</v>
      </c>
      <c r="B15" s="6" t="s">
        <v>159</v>
      </c>
      <c r="C15" s="6" t="s">
        <v>160</v>
      </c>
      <c r="D15" s="6" t="s">
        <v>224</v>
      </c>
      <c r="E15" s="6"/>
      <c r="F15" s="116"/>
      <c r="G15" s="14">
        <v>3</v>
      </c>
      <c r="H15" s="7">
        <v>3.5</v>
      </c>
      <c r="I15" s="15">
        <v>3.5</v>
      </c>
      <c r="J15" s="14"/>
      <c r="K15" s="7"/>
      <c r="L15" s="15"/>
      <c r="M15" s="9">
        <f>(G15*6)-J15</f>
        <v>18</v>
      </c>
      <c r="N15" s="4">
        <f>(H15*6)-K15</f>
        <v>21</v>
      </c>
      <c r="O15" s="10">
        <f>(I15*6)-L15</f>
        <v>21</v>
      </c>
      <c r="P15" s="122">
        <f>MAX(M15:O15)</f>
        <v>21</v>
      </c>
      <c r="Q15" s="5">
        <f>LARGE(M15:O15,2)</f>
        <v>21</v>
      </c>
      <c r="R15" s="4">
        <f>LARGE(M15:O15,3)</f>
        <v>18</v>
      </c>
      <c r="S15" s="5">
        <f>P15+Q15</f>
        <v>42</v>
      </c>
      <c r="T15" s="15">
        <v>5</v>
      </c>
      <c r="U15" s="62"/>
    </row>
    <row r="16" spans="1:21" s="1" customFormat="1" ht="15.75" x14ac:dyDescent="0.25">
      <c r="A16" s="73">
        <v>27</v>
      </c>
      <c r="B16" s="6" t="s">
        <v>131</v>
      </c>
      <c r="C16" s="6" t="s">
        <v>175</v>
      </c>
      <c r="D16" s="6" t="s">
        <v>150</v>
      </c>
      <c r="E16" s="6"/>
      <c r="F16" s="58"/>
      <c r="G16" s="77">
        <v>3.25</v>
      </c>
      <c r="H16" s="6">
        <v>3.25</v>
      </c>
      <c r="I16" s="61">
        <v>3.5</v>
      </c>
      <c r="J16" s="77"/>
      <c r="K16" s="6"/>
      <c r="L16" s="61"/>
      <c r="M16" s="9">
        <f>(G16*6)-J16</f>
        <v>19.5</v>
      </c>
      <c r="N16" s="4">
        <f>(H16*6)-K16</f>
        <v>19.5</v>
      </c>
      <c r="O16" s="10">
        <f>(I16*6)-L16</f>
        <v>21</v>
      </c>
      <c r="P16" s="122">
        <f>MAX(M16:O16)</f>
        <v>21</v>
      </c>
      <c r="Q16" s="5">
        <f>LARGE(M16:O16,2)</f>
        <v>19.5</v>
      </c>
      <c r="R16" s="4">
        <f>LARGE(M16:O16,3)</f>
        <v>19.5</v>
      </c>
      <c r="S16" s="5">
        <f>P16+Q16</f>
        <v>40.5</v>
      </c>
      <c r="T16" s="15">
        <v>6</v>
      </c>
      <c r="U16"/>
    </row>
    <row r="17" spans="1:21" s="1" customFormat="1" ht="15.75" x14ac:dyDescent="0.25">
      <c r="A17" s="73">
        <v>12</v>
      </c>
      <c r="B17" s="6" t="s">
        <v>124</v>
      </c>
      <c r="C17" s="6" t="s">
        <v>125</v>
      </c>
      <c r="D17" s="6" t="s">
        <v>179</v>
      </c>
      <c r="E17" s="6"/>
      <c r="F17" s="116"/>
      <c r="G17" s="14">
        <v>3.25</v>
      </c>
      <c r="H17" s="7">
        <v>3.75</v>
      </c>
      <c r="I17" s="15">
        <v>3.75</v>
      </c>
      <c r="J17" s="14"/>
      <c r="K17" s="7">
        <v>3</v>
      </c>
      <c r="L17" s="15">
        <v>3</v>
      </c>
      <c r="M17" s="9">
        <f>(G17*6)-J17</f>
        <v>19.5</v>
      </c>
      <c r="N17" s="4">
        <f>(H17*6)-K17</f>
        <v>19.5</v>
      </c>
      <c r="O17" s="10">
        <f>(I17*6)-L17</f>
        <v>19.5</v>
      </c>
      <c r="P17" s="122">
        <f>MAX(M17:O17)</f>
        <v>19.5</v>
      </c>
      <c r="Q17" s="5">
        <f>LARGE(M17:O17,2)</f>
        <v>19.5</v>
      </c>
      <c r="R17" s="4">
        <f>LARGE(M17:O17,3)</f>
        <v>19.5</v>
      </c>
      <c r="S17" s="5">
        <f>P17+Q17</f>
        <v>39</v>
      </c>
      <c r="T17" s="15">
        <v>7</v>
      </c>
      <c r="U17" s="62"/>
    </row>
    <row r="18" spans="1:21" s="1" customFormat="1" ht="15.75" x14ac:dyDescent="0.25">
      <c r="A18" s="73">
        <v>24</v>
      </c>
      <c r="B18" s="6" t="s">
        <v>106</v>
      </c>
      <c r="C18" s="6" t="s">
        <v>170</v>
      </c>
      <c r="D18" s="6" t="s">
        <v>150</v>
      </c>
      <c r="E18" s="78"/>
      <c r="F18" s="117"/>
      <c r="G18" s="153">
        <v>3.25</v>
      </c>
      <c r="H18" s="154">
        <v>3.25</v>
      </c>
      <c r="I18" s="155">
        <v>3.25</v>
      </c>
      <c r="J18" s="120"/>
      <c r="K18" s="78"/>
      <c r="L18" s="79"/>
      <c r="M18" s="9">
        <f>(G18*6)-J18</f>
        <v>19.5</v>
      </c>
      <c r="N18" s="4">
        <f>(H18*6)-K18</f>
        <v>19.5</v>
      </c>
      <c r="O18" s="10">
        <f>(I18*6)-L18</f>
        <v>19.5</v>
      </c>
      <c r="P18" s="122">
        <f>MAX(M18:O18)</f>
        <v>19.5</v>
      </c>
      <c r="Q18" s="5">
        <f>LARGE(M18:O18,2)</f>
        <v>19.5</v>
      </c>
      <c r="R18" s="4">
        <f>LARGE(M18:O18,3)</f>
        <v>19.5</v>
      </c>
      <c r="S18" s="5">
        <f>P18+Q18</f>
        <v>39</v>
      </c>
      <c r="T18" s="15">
        <v>8</v>
      </c>
      <c r="U18"/>
    </row>
    <row r="19" spans="1:21" s="1" customFormat="1" ht="15.75" x14ac:dyDescent="0.25">
      <c r="A19" s="73">
        <v>22</v>
      </c>
      <c r="B19" s="6" t="s">
        <v>167</v>
      </c>
      <c r="C19" s="6" t="s">
        <v>168</v>
      </c>
      <c r="D19" s="6" t="s">
        <v>199</v>
      </c>
      <c r="E19" s="78"/>
      <c r="F19" s="117"/>
      <c r="G19" s="153">
        <v>3</v>
      </c>
      <c r="H19" s="154">
        <v>3</v>
      </c>
      <c r="I19" s="155">
        <v>3</v>
      </c>
      <c r="J19" s="120"/>
      <c r="K19" s="78"/>
      <c r="L19" s="79"/>
      <c r="M19" s="9">
        <f>(G19*6)-J19</f>
        <v>18</v>
      </c>
      <c r="N19" s="4">
        <f>(H19*6)-K19</f>
        <v>18</v>
      </c>
      <c r="O19" s="10">
        <f>(I19*6)-L19</f>
        <v>18</v>
      </c>
      <c r="P19" s="122">
        <f>MAX(M19:O19)</f>
        <v>18</v>
      </c>
      <c r="Q19" s="5">
        <f>LARGE(M19:O19,2)</f>
        <v>18</v>
      </c>
      <c r="R19" s="4">
        <f>LARGE(M19:O19,3)</f>
        <v>18</v>
      </c>
      <c r="S19" s="5">
        <f>P19+Q19</f>
        <v>36</v>
      </c>
      <c r="T19" s="15">
        <v>9</v>
      </c>
      <c r="U19"/>
    </row>
    <row r="20" spans="1:21" s="1" customFormat="1" ht="15.75" x14ac:dyDescent="0.25">
      <c r="A20" s="73">
        <v>13</v>
      </c>
      <c r="B20" s="6" t="s">
        <v>15</v>
      </c>
      <c r="C20" s="6" t="s">
        <v>49</v>
      </c>
      <c r="D20" s="6" t="s">
        <v>179</v>
      </c>
      <c r="E20" s="6"/>
      <c r="F20" s="58"/>
      <c r="G20" s="14">
        <v>3</v>
      </c>
      <c r="H20" s="7">
        <v>3</v>
      </c>
      <c r="I20" s="15">
        <v>2.75</v>
      </c>
      <c r="J20" s="14"/>
      <c r="K20" s="7"/>
      <c r="L20" s="15"/>
      <c r="M20" s="9">
        <f>(G20*6)-J20</f>
        <v>18</v>
      </c>
      <c r="N20" s="4">
        <f>(H20*6)-K20</f>
        <v>18</v>
      </c>
      <c r="O20" s="10">
        <f>(I20*6)-L20</f>
        <v>16.5</v>
      </c>
      <c r="P20" s="122">
        <f>MAX(M20:O20)</f>
        <v>18</v>
      </c>
      <c r="Q20" s="5">
        <f>LARGE(M20:O20,2)</f>
        <v>18</v>
      </c>
      <c r="R20" s="4">
        <f>LARGE(M20:O20,3)</f>
        <v>16.5</v>
      </c>
      <c r="S20" s="5">
        <f>P20+Q20</f>
        <v>36</v>
      </c>
      <c r="T20" s="15">
        <v>10</v>
      </c>
      <c r="U20" s="62"/>
    </row>
    <row r="21" spans="1:21" ht="15.75" x14ac:dyDescent="0.25">
      <c r="A21" s="73">
        <v>19</v>
      </c>
      <c r="B21" s="6" t="s">
        <v>115</v>
      </c>
      <c r="C21" s="6" t="s">
        <v>127</v>
      </c>
      <c r="D21" s="6" t="s">
        <v>198</v>
      </c>
      <c r="E21" s="6"/>
      <c r="F21" s="116"/>
      <c r="G21" s="14">
        <v>3</v>
      </c>
      <c r="H21" s="7">
        <v>3</v>
      </c>
      <c r="I21" s="15">
        <v>2.75</v>
      </c>
      <c r="J21" s="14">
        <v>3</v>
      </c>
      <c r="K21" s="7"/>
      <c r="L21" s="15"/>
      <c r="M21" s="28">
        <f>(G21*6)-J21</f>
        <v>15</v>
      </c>
      <c r="N21" s="26">
        <f>(H21*6)-K21</f>
        <v>18</v>
      </c>
      <c r="O21" s="29">
        <f>(I21*6)-L21</f>
        <v>16.5</v>
      </c>
      <c r="P21" s="123">
        <f>MAX(M21:O21)</f>
        <v>18</v>
      </c>
      <c r="Q21" s="27">
        <f>LARGE(M21:O21,2)</f>
        <v>16.5</v>
      </c>
      <c r="R21" s="26">
        <f>LARGE(M21:O21,3)</f>
        <v>15</v>
      </c>
      <c r="S21" s="27">
        <f>P21+Q21</f>
        <v>34.5</v>
      </c>
      <c r="T21" s="69">
        <v>11</v>
      </c>
      <c r="U21" s="62"/>
    </row>
    <row r="22" spans="1:21" ht="15.75" x14ac:dyDescent="0.25">
      <c r="A22" s="73">
        <v>25</v>
      </c>
      <c r="B22" s="6" t="s">
        <v>171</v>
      </c>
      <c r="C22" s="6" t="s">
        <v>172</v>
      </c>
      <c r="D22" s="6" t="s">
        <v>150</v>
      </c>
      <c r="E22" s="6"/>
      <c r="F22" s="58"/>
      <c r="G22" s="153">
        <v>3</v>
      </c>
      <c r="H22" s="154">
        <v>2.75</v>
      </c>
      <c r="I22" s="155">
        <v>2.75</v>
      </c>
      <c r="J22" s="77"/>
      <c r="K22" s="6">
        <v>6</v>
      </c>
      <c r="L22" s="61"/>
      <c r="M22" s="9">
        <f>(G22*6)-J22</f>
        <v>18</v>
      </c>
      <c r="N22" s="4">
        <f>(H22*6)-K22</f>
        <v>10.5</v>
      </c>
      <c r="O22" s="10">
        <f>(I22*6)-L22</f>
        <v>16.5</v>
      </c>
      <c r="P22" s="122">
        <f>MAX(M22:O22)</f>
        <v>18</v>
      </c>
      <c r="Q22" s="5">
        <f>LARGE(M22:O22,2)</f>
        <v>16.5</v>
      </c>
      <c r="R22" s="4">
        <f>LARGE(M22:O22,3)</f>
        <v>10.5</v>
      </c>
      <c r="S22" s="5">
        <f>P22+Q22</f>
        <v>34.5</v>
      </c>
      <c r="T22" s="15">
        <v>12</v>
      </c>
    </row>
    <row r="23" spans="1:21" ht="15.75" x14ac:dyDescent="0.25">
      <c r="A23" s="73">
        <v>26</v>
      </c>
      <c r="B23" s="6" t="s">
        <v>173</v>
      </c>
      <c r="C23" s="6" t="s">
        <v>174</v>
      </c>
      <c r="D23" s="6" t="s">
        <v>150</v>
      </c>
      <c r="E23" s="6"/>
      <c r="F23" s="58"/>
      <c r="G23" s="153">
        <v>2.5</v>
      </c>
      <c r="H23" s="154">
        <v>2.5</v>
      </c>
      <c r="I23" s="155">
        <v>3.25</v>
      </c>
      <c r="J23" s="77"/>
      <c r="K23" s="6"/>
      <c r="L23" s="61"/>
      <c r="M23" s="9">
        <f>(G23*6)-J23</f>
        <v>15</v>
      </c>
      <c r="N23" s="4">
        <f>(H23*6)-K23</f>
        <v>15</v>
      </c>
      <c r="O23" s="10">
        <f>(I23*6)-L23</f>
        <v>19.5</v>
      </c>
      <c r="P23" s="122">
        <f>MAX(M23:O23)</f>
        <v>19.5</v>
      </c>
      <c r="Q23" s="5">
        <f>LARGE(M23:O23,2)</f>
        <v>15</v>
      </c>
      <c r="R23" s="4">
        <f>LARGE(M23:O23,3)</f>
        <v>15</v>
      </c>
      <c r="S23" s="5">
        <f>P23+Q23</f>
        <v>34.5</v>
      </c>
      <c r="T23" s="15">
        <v>13</v>
      </c>
    </row>
    <row r="24" spans="1:21" ht="15.75" x14ac:dyDescent="0.25">
      <c r="A24" s="73">
        <v>18</v>
      </c>
      <c r="B24" s="6" t="s">
        <v>126</v>
      </c>
      <c r="C24" s="6" t="s">
        <v>43</v>
      </c>
      <c r="D24" s="6" t="s">
        <v>198</v>
      </c>
      <c r="E24" s="6"/>
      <c r="F24" s="116"/>
      <c r="G24" s="14">
        <v>2.75</v>
      </c>
      <c r="H24" s="7">
        <v>2.25</v>
      </c>
      <c r="I24" s="15">
        <v>2.75</v>
      </c>
      <c r="J24" s="14"/>
      <c r="K24" s="7"/>
      <c r="L24" s="15"/>
      <c r="M24" s="9">
        <f>(G24*6)-J24</f>
        <v>16.5</v>
      </c>
      <c r="N24" s="4">
        <f>(H24*6)-K24</f>
        <v>13.5</v>
      </c>
      <c r="O24" s="10">
        <f>(I24*6)-L24</f>
        <v>16.5</v>
      </c>
      <c r="P24" s="122">
        <f>MAX(M24:O24)</f>
        <v>16.5</v>
      </c>
      <c r="Q24" s="5">
        <f>LARGE(M24:O24,2)</f>
        <v>16.5</v>
      </c>
      <c r="R24" s="4">
        <f>LARGE(M24:O24,3)</f>
        <v>13.5</v>
      </c>
      <c r="S24" s="5">
        <f>P24+Q24</f>
        <v>33</v>
      </c>
      <c r="T24" s="15">
        <v>14</v>
      </c>
      <c r="U24" s="62"/>
    </row>
    <row r="25" spans="1:21" ht="15.75" x14ac:dyDescent="0.25">
      <c r="A25" s="73">
        <v>20</v>
      </c>
      <c r="B25" s="6" t="s">
        <v>47</v>
      </c>
      <c r="C25" s="6" t="s">
        <v>54</v>
      </c>
      <c r="D25" s="6" t="s">
        <v>198</v>
      </c>
      <c r="E25" s="6"/>
      <c r="F25" s="116"/>
      <c r="G25" s="14">
        <v>2.5</v>
      </c>
      <c r="H25" s="7">
        <v>2.5</v>
      </c>
      <c r="I25" s="15">
        <v>2.5</v>
      </c>
      <c r="J25" s="14"/>
      <c r="K25" s="7"/>
      <c r="L25" s="15"/>
      <c r="M25" s="9">
        <f>(G25*6)-J25</f>
        <v>15</v>
      </c>
      <c r="N25" s="4">
        <f>(H25*6)-K25</f>
        <v>15</v>
      </c>
      <c r="O25" s="10">
        <f>(I25*6)-L25</f>
        <v>15</v>
      </c>
      <c r="P25" s="122">
        <f>MAX(M25:O25)</f>
        <v>15</v>
      </c>
      <c r="Q25" s="5">
        <f>LARGE(M25:O25,2)</f>
        <v>15</v>
      </c>
      <c r="R25" s="4">
        <f>LARGE(M25:O25,3)</f>
        <v>15</v>
      </c>
      <c r="S25" s="5">
        <f>P25+Q25</f>
        <v>30</v>
      </c>
      <c r="T25" s="15">
        <v>15</v>
      </c>
      <c r="U25" s="62"/>
    </row>
    <row r="26" spans="1:21" ht="16.5" thickBot="1" x14ac:dyDescent="0.3">
      <c r="A26" s="89">
        <v>23</v>
      </c>
      <c r="B26" s="8" t="s">
        <v>48</v>
      </c>
      <c r="C26" s="8" t="s">
        <v>169</v>
      </c>
      <c r="D26" s="8" t="s">
        <v>245</v>
      </c>
      <c r="E26" s="90"/>
      <c r="F26" s="128"/>
      <c r="G26" s="182">
        <v>0</v>
      </c>
      <c r="H26" s="183">
        <v>0</v>
      </c>
      <c r="I26" s="184">
        <v>0</v>
      </c>
      <c r="J26" s="129"/>
      <c r="K26" s="90"/>
      <c r="L26" s="91"/>
      <c r="M26" s="11">
        <f>(G26*6)-J26</f>
        <v>0</v>
      </c>
      <c r="N26" s="12">
        <f>(H26*6)-K26</f>
        <v>0</v>
      </c>
      <c r="O26" s="13">
        <f>(I26*6)-L26</f>
        <v>0</v>
      </c>
      <c r="P26" s="122">
        <f>MAX(M26:O26)</f>
        <v>0</v>
      </c>
      <c r="Q26" s="5">
        <f>LARGE(M26:O26,2)</f>
        <v>0</v>
      </c>
      <c r="R26" s="4">
        <f>LARGE(M26:O26,3)</f>
        <v>0</v>
      </c>
      <c r="S26" s="5">
        <f>P26+Q26</f>
        <v>0</v>
      </c>
      <c r="T26" s="15"/>
    </row>
  </sheetData>
  <autoFilter ref="S9:S26"/>
  <sortState ref="A11:U26">
    <sortCondition descending="1" ref="S11:S26"/>
  </sortState>
  <mergeCells count="11">
    <mergeCell ref="B9:D9"/>
    <mergeCell ref="P9:P10"/>
    <mergeCell ref="N3:Q3"/>
    <mergeCell ref="A1:T1"/>
    <mergeCell ref="Q9:Q10"/>
    <mergeCell ref="R9:R10"/>
    <mergeCell ref="S9:S10"/>
    <mergeCell ref="T9:T10"/>
    <mergeCell ref="G9:I9"/>
    <mergeCell ref="J9:L9"/>
    <mergeCell ref="M9:O9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6"/>
  <sheetViews>
    <sheetView topLeftCell="A4" zoomScale="120" zoomScaleNormal="120" workbookViewId="0">
      <selection activeCell="A11" sqref="A11:XFD13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7.570312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</cols>
  <sheetData>
    <row r="1" spans="1:21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134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84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66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1" ht="20.25" customHeight="1" thickBot="1" x14ac:dyDescent="0.35">
      <c r="A10" s="59" t="s">
        <v>83</v>
      </c>
      <c r="B10" s="20" t="s">
        <v>129</v>
      </c>
      <c r="C10" s="20" t="s">
        <v>130</v>
      </c>
      <c r="D10" s="35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67"/>
      <c r="Q10" s="169"/>
      <c r="R10" s="157"/>
      <c r="S10" s="172"/>
      <c r="T10" s="157"/>
    </row>
    <row r="11" spans="1:21" s="1" customFormat="1" ht="15.75" x14ac:dyDescent="0.25">
      <c r="A11" s="185">
        <v>29</v>
      </c>
      <c r="B11" s="36" t="s">
        <v>177</v>
      </c>
      <c r="C11" s="36" t="s">
        <v>178</v>
      </c>
      <c r="D11" s="85" t="s">
        <v>180</v>
      </c>
      <c r="E11" s="41"/>
      <c r="F11" s="41"/>
      <c r="G11" s="43">
        <v>3</v>
      </c>
      <c r="H11" s="44">
        <v>2.5</v>
      </c>
      <c r="I11" s="45">
        <v>3.5</v>
      </c>
      <c r="J11" s="43"/>
      <c r="K11" s="44"/>
      <c r="L11" s="45"/>
      <c r="M11" s="46">
        <f>(G11*6)-J11</f>
        <v>18</v>
      </c>
      <c r="N11" s="47">
        <f>(H11*6)-K11</f>
        <v>15</v>
      </c>
      <c r="O11" s="48">
        <f>(I11*6)-L11</f>
        <v>21</v>
      </c>
      <c r="P11" s="49">
        <f>MAX(M11:O11)</f>
        <v>21</v>
      </c>
      <c r="Q11" s="50">
        <f>LARGE(M11:O11,2)</f>
        <v>18</v>
      </c>
      <c r="R11" s="51">
        <f>LARGE(M11:O11,3)</f>
        <v>15</v>
      </c>
      <c r="S11" s="49">
        <f>P11+Q11</f>
        <v>39</v>
      </c>
      <c r="T11" s="45">
        <v>1</v>
      </c>
      <c r="U11" s="62"/>
    </row>
    <row r="12" spans="1:21" s="1" customFormat="1" x14ac:dyDescent="0.25">
      <c r="A12" s="73">
        <v>30</v>
      </c>
      <c r="B12" s="6" t="s">
        <v>109</v>
      </c>
      <c r="C12" s="6" t="s">
        <v>20</v>
      </c>
      <c r="D12" s="61" t="s">
        <v>181</v>
      </c>
      <c r="E12" s="52"/>
      <c r="F12" s="53"/>
      <c r="G12" s="14">
        <v>2.75</v>
      </c>
      <c r="H12" s="7">
        <v>2.75</v>
      </c>
      <c r="I12" s="15">
        <v>3</v>
      </c>
      <c r="J12" s="14"/>
      <c r="K12" s="7"/>
      <c r="L12" s="15"/>
      <c r="M12" s="9">
        <f>(G12*6)-J12</f>
        <v>16.5</v>
      </c>
      <c r="N12" s="4">
        <f>(H12*6)-K12</f>
        <v>16.5</v>
      </c>
      <c r="O12" s="10">
        <f>(I12*6)-L12</f>
        <v>18</v>
      </c>
      <c r="P12" s="16">
        <f>MAX(M12:O12)</f>
        <v>18</v>
      </c>
      <c r="Q12" s="5">
        <f>LARGE(M12:O12,2)</f>
        <v>16.5</v>
      </c>
      <c r="R12" s="17">
        <f>LARGE(M12:O12,3)</f>
        <v>16.5</v>
      </c>
      <c r="S12" s="16">
        <f>P12+Q12</f>
        <v>34.5</v>
      </c>
      <c r="T12" s="15">
        <v>2</v>
      </c>
    </row>
    <row r="13" spans="1:21" s="1" customFormat="1" ht="16.5" thickBot="1" x14ac:dyDescent="0.3">
      <c r="A13" s="89">
        <v>28</v>
      </c>
      <c r="B13" s="8" t="s">
        <v>108</v>
      </c>
      <c r="C13" s="8" t="s">
        <v>76</v>
      </c>
      <c r="D13" s="81" t="s">
        <v>179</v>
      </c>
      <c r="E13" s="54"/>
      <c r="F13" s="55"/>
      <c r="G13" s="32">
        <v>2.25</v>
      </c>
      <c r="H13" s="33">
        <v>2.25</v>
      </c>
      <c r="I13" s="34">
        <v>3.25</v>
      </c>
      <c r="J13" s="32"/>
      <c r="K13" s="33"/>
      <c r="L13" s="34"/>
      <c r="M13" s="11">
        <f>(G13*6)-J13</f>
        <v>13.5</v>
      </c>
      <c r="N13" s="12">
        <f>(H13*6)-K13</f>
        <v>13.5</v>
      </c>
      <c r="O13" s="13">
        <f>(I13*6)-L13</f>
        <v>19.5</v>
      </c>
      <c r="P13" s="23">
        <f>MAX(M13:O13)</f>
        <v>19.5</v>
      </c>
      <c r="Q13" s="24">
        <f>LARGE(M13:O13,2)</f>
        <v>13.5</v>
      </c>
      <c r="R13" s="25">
        <f>LARGE(M13:O13,3)</f>
        <v>13.5</v>
      </c>
      <c r="S13" s="23">
        <f>P13+Q13</f>
        <v>33</v>
      </c>
      <c r="T13" s="34">
        <v>3</v>
      </c>
      <c r="U13" s="62"/>
    </row>
    <row r="14" spans="1:21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x14ac:dyDescent="0.25">
      <c r="D16" s="2"/>
      <c r="E16" s="2"/>
      <c r="F16" s="2"/>
      <c r="G16" s="2"/>
      <c r="H16" s="2"/>
      <c r="I16" s="2"/>
      <c r="J16" s="2"/>
      <c r="K16" s="2"/>
      <c r="L16" s="2"/>
      <c r="N16" s="2"/>
      <c r="O16" s="2"/>
      <c r="P16" s="2"/>
      <c r="Q16" s="2"/>
      <c r="R16" s="2"/>
      <c r="S16" s="2"/>
      <c r="T16" s="2"/>
    </row>
  </sheetData>
  <sortState ref="A11:U13">
    <sortCondition descending="1" ref="S11:S13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" right="0.511811023622047" top="0.74803149606299202" bottom="0.74803149606299202" header="0.31496062992126" footer="0.31496062992126"/>
  <pageSetup paperSize="9" scale="76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22"/>
  <sheetViews>
    <sheetView topLeftCell="A8" zoomScale="120" zoomScaleNormal="120" workbookViewId="0">
      <selection activeCell="A12" sqref="A12:XFD12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14" width="7.7109375" customWidth="1"/>
    <col min="15" max="19" width="8.7109375" customWidth="1"/>
    <col min="20" max="20" width="12.7109375" bestFit="1" customWidth="1"/>
  </cols>
  <sheetData>
    <row r="1" spans="1:20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20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20" ht="15" customHeight="1" x14ac:dyDescent="0.25">
      <c r="A3" s="2"/>
      <c r="B3" s="18" t="s">
        <v>7</v>
      </c>
      <c r="D3" t="s">
        <v>12</v>
      </c>
      <c r="M3" s="159" t="s">
        <v>134</v>
      </c>
      <c r="N3" s="159"/>
      <c r="O3" s="159"/>
      <c r="P3" s="159"/>
    </row>
    <row r="4" spans="1:20" ht="17.25" customHeight="1" x14ac:dyDescent="0.25">
      <c r="A4" s="2"/>
      <c r="B4" s="18" t="s">
        <v>8</v>
      </c>
    </row>
    <row r="5" spans="1:20" ht="15.75" x14ac:dyDescent="0.25">
      <c r="A5" s="2"/>
      <c r="B5" s="18" t="s">
        <v>9</v>
      </c>
      <c r="D5" s="3"/>
    </row>
    <row r="6" spans="1:20" ht="15.75" x14ac:dyDescent="0.25">
      <c r="A6" s="2"/>
      <c r="B6" s="18" t="s">
        <v>10</v>
      </c>
      <c r="D6" s="3"/>
    </row>
    <row r="7" spans="1:20" ht="15.75" x14ac:dyDescent="0.25">
      <c r="A7" s="2"/>
      <c r="B7" s="18" t="s">
        <v>11</v>
      </c>
      <c r="D7" s="3"/>
    </row>
    <row r="8" spans="1:20" ht="16.5" thickBot="1" x14ac:dyDescent="0.3">
      <c r="A8" s="2"/>
      <c r="B8" s="18"/>
      <c r="D8" s="3"/>
    </row>
    <row r="9" spans="1:20" ht="20.25" customHeight="1" x14ac:dyDescent="0.3">
      <c r="A9" s="57"/>
      <c r="B9" s="160" t="s">
        <v>90</v>
      </c>
      <c r="C9" s="161"/>
      <c r="D9" s="162"/>
      <c r="E9" s="21"/>
      <c r="F9" s="163" t="s">
        <v>5</v>
      </c>
      <c r="G9" s="164"/>
      <c r="H9" s="165"/>
      <c r="I9" s="163" t="s">
        <v>6</v>
      </c>
      <c r="J9" s="164"/>
      <c r="K9" s="164"/>
      <c r="L9" s="163" t="s">
        <v>2</v>
      </c>
      <c r="M9" s="164"/>
      <c r="N9" s="165"/>
      <c r="O9" s="166" t="s">
        <v>79</v>
      </c>
      <c r="P9" s="168" t="s">
        <v>80</v>
      </c>
      <c r="Q9" s="156" t="s">
        <v>81</v>
      </c>
      <c r="R9" s="170" t="s">
        <v>3</v>
      </c>
      <c r="S9" s="156" t="s">
        <v>4</v>
      </c>
    </row>
    <row r="10" spans="1:20" ht="20.25" customHeight="1" thickBot="1" x14ac:dyDescent="0.35">
      <c r="A10" s="59" t="s">
        <v>83</v>
      </c>
      <c r="B10" s="20" t="s">
        <v>129</v>
      </c>
      <c r="C10" s="20" t="s">
        <v>130</v>
      </c>
      <c r="D10" s="35" t="s">
        <v>18</v>
      </c>
      <c r="E10" s="22" t="s">
        <v>0</v>
      </c>
      <c r="F10" s="37">
        <v>1</v>
      </c>
      <c r="G10" s="38">
        <v>2</v>
      </c>
      <c r="H10" s="39">
        <v>3</v>
      </c>
      <c r="I10" s="37">
        <v>1</v>
      </c>
      <c r="J10" s="38">
        <v>2</v>
      </c>
      <c r="K10" s="118">
        <v>3</v>
      </c>
      <c r="L10" s="37">
        <v>1</v>
      </c>
      <c r="M10" s="38">
        <v>2</v>
      </c>
      <c r="N10" s="39">
        <v>3</v>
      </c>
      <c r="O10" s="167"/>
      <c r="P10" s="169"/>
      <c r="Q10" s="157"/>
      <c r="R10" s="172"/>
      <c r="S10" s="157"/>
    </row>
    <row r="11" spans="1:20" s="1" customFormat="1" ht="15.75" x14ac:dyDescent="0.25">
      <c r="A11" s="74">
        <v>31</v>
      </c>
      <c r="B11" s="36" t="s">
        <v>182</v>
      </c>
      <c r="C11" s="36" t="s">
        <v>183</v>
      </c>
      <c r="D11" s="85" t="s">
        <v>196</v>
      </c>
      <c r="E11" s="83"/>
      <c r="F11" s="43">
        <v>4.75</v>
      </c>
      <c r="G11" s="44">
        <v>4.5</v>
      </c>
      <c r="H11" s="45">
        <v>4.5</v>
      </c>
      <c r="I11" s="43"/>
      <c r="J11" s="44"/>
      <c r="K11" s="125"/>
      <c r="L11" s="46">
        <f>(F11*6)-I11</f>
        <v>28.5</v>
      </c>
      <c r="M11" s="47">
        <f>(G11*6)-J11</f>
        <v>27</v>
      </c>
      <c r="N11" s="48">
        <f>(H11*6)-K11</f>
        <v>27</v>
      </c>
      <c r="O11" s="49">
        <f>MAX(L11:N11)</f>
        <v>28.5</v>
      </c>
      <c r="P11" s="50">
        <f>LARGE(L11:N11,2)</f>
        <v>27</v>
      </c>
      <c r="Q11" s="47">
        <f>LARGE(L11:N11,3)</f>
        <v>27</v>
      </c>
      <c r="R11" s="50">
        <f>O11+P11</f>
        <v>55.5</v>
      </c>
      <c r="S11" s="45">
        <v>1</v>
      </c>
      <c r="T11" s="62"/>
    </row>
    <row r="12" spans="1:20" s="1" customFormat="1" ht="15.75" x14ac:dyDescent="0.25">
      <c r="A12" s="73">
        <v>38</v>
      </c>
      <c r="B12" s="6" t="s">
        <v>188</v>
      </c>
      <c r="C12" s="6" t="s">
        <v>189</v>
      </c>
      <c r="D12" s="61" t="s">
        <v>199</v>
      </c>
      <c r="E12" s="82"/>
      <c r="F12" s="14">
        <v>3.5</v>
      </c>
      <c r="G12" s="7">
        <v>3.75</v>
      </c>
      <c r="H12" s="15">
        <v>3.75</v>
      </c>
      <c r="I12" s="14"/>
      <c r="J12" s="7"/>
      <c r="K12" s="124"/>
      <c r="L12" s="9">
        <f>(F12*6)-I12</f>
        <v>21</v>
      </c>
      <c r="M12" s="4">
        <f>(G12*6)-J12</f>
        <v>22.5</v>
      </c>
      <c r="N12" s="10">
        <f>(H12*6)-K12</f>
        <v>22.5</v>
      </c>
      <c r="O12" s="16">
        <f>MAX(L12:N12)</f>
        <v>22.5</v>
      </c>
      <c r="P12" s="5">
        <f>LARGE(L12:N12,2)</f>
        <v>22.5</v>
      </c>
      <c r="Q12" s="4">
        <f>LARGE(L12:N12,3)</f>
        <v>21</v>
      </c>
      <c r="R12" s="5">
        <f>O12+P12</f>
        <v>45</v>
      </c>
      <c r="S12" s="15">
        <v>2</v>
      </c>
    </row>
    <row r="13" spans="1:20" s="1" customFormat="1" ht="15.75" x14ac:dyDescent="0.25">
      <c r="A13" s="73">
        <v>36</v>
      </c>
      <c r="B13" s="6" t="s">
        <v>185</v>
      </c>
      <c r="C13" s="6" t="s">
        <v>144</v>
      </c>
      <c r="D13" s="61" t="s">
        <v>145</v>
      </c>
      <c r="E13" s="82"/>
      <c r="F13" s="14">
        <v>3</v>
      </c>
      <c r="G13" s="7">
        <v>3.5</v>
      </c>
      <c r="H13" s="15">
        <v>4</v>
      </c>
      <c r="I13" s="14"/>
      <c r="J13" s="7"/>
      <c r="K13" s="124"/>
      <c r="L13" s="9">
        <f>(F13*6)-I13</f>
        <v>18</v>
      </c>
      <c r="M13" s="4">
        <f>(G13*6)-J13</f>
        <v>21</v>
      </c>
      <c r="N13" s="10">
        <f>(H13*6)-K13</f>
        <v>24</v>
      </c>
      <c r="O13" s="16">
        <f>MAX(L13:N13)</f>
        <v>24</v>
      </c>
      <c r="P13" s="5">
        <f>LARGE(L13:N13,2)</f>
        <v>21</v>
      </c>
      <c r="Q13" s="4">
        <f>LARGE(L13:N13,3)</f>
        <v>18</v>
      </c>
      <c r="R13" s="5">
        <f>O13+P13</f>
        <v>45</v>
      </c>
      <c r="S13" s="15">
        <v>3</v>
      </c>
      <c r="T13" s="62"/>
    </row>
    <row r="14" spans="1:20" s="1" customFormat="1" ht="15.75" x14ac:dyDescent="0.25">
      <c r="A14" s="73">
        <v>39</v>
      </c>
      <c r="B14" s="6" t="s">
        <v>190</v>
      </c>
      <c r="C14" s="6" t="s">
        <v>191</v>
      </c>
      <c r="D14" s="61" t="s">
        <v>199</v>
      </c>
      <c r="E14" s="119"/>
      <c r="F14" s="153">
        <v>3.5</v>
      </c>
      <c r="G14" s="154">
        <v>3.75</v>
      </c>
      <c r="H14" s="155">
        <v>3.5</v>
      </c>
      <c r="I14" s="120"/>
      <c r="J14" s="78"/>
      <c r="K14" s="117"/>
      <c r="L14" s="9">
        <f>(F14*6)-I14</f>
        <v>21</v>
      </c>
      <c r="M14" s="4">
        <f>(G14*6)-J14</f>
        <v>22.5</v>
      </c>
      <c r="N14" s="10">
        <f>(H14*6)-K14</f>
        <v>21</v>
      </c>
      <c r="O14" s="16">
        <f>MAX(L14:N14)</f>
        <v>22.5</v>
      </c>
      <c r="P14" s="5">
        <f>LARGE(L14:N14,2)</f>
        <v>21</v>
      </c>
      <c r="Q14" s="4">
        <f>LARGE(L14:N14,3)</f>
        <v>21</v>
      </c>
      <c r="R14" s="5">
        <f>O14+P14</f>
        <v>43.5</v>
      </c>
      <c r="S14" s="15">
        <v>4</v>
      </c>
      <c r="T14"/>
    </row>
    <row r="15" spans="1:20" s="1" customFormat="1" ht="15.75" x14ac:dyDescent="0.25">
      <c r="A15" s="73">
        <v>40</v>
      </c>
      <c r="B15" s="6" t="s">
        <v>68</v>
      </c>
      <c r="C15" s="6" t="s">
        <v>103</v>
      </c>
      <c r="D15" s="61" t="s">
        <v>200</v>
      </c>
      <c r="E15" s="119"/>
      <c r="F15" s="153">
        <v>3.5</v>
      </c>
      <c r="G15" s="154">
        <v>3.25</v>
      </c>
      <c r="H15" s="155">
        <v>3.75</v>
      </c>
      <c r="I15" s="120"/>
      <c r="J15" s="78"/>
      <c r="K15" s="117"/>
      <c r="L15" s="9">
        <f>(F15*6)-I15</f>
        <v>21</v>
      </c>
      <c r="M15" s="4">
        <f>(G15*6)-J15</f>
        <v>19.5</v>
      </c>
      <c r="N15" s="10">
        <f>(H15*6)-K15</f>
        <v>22.5</v>
      </c>
      <c r="O15" s="16">
        <f>MAX(L15:N15)</f>
        <v>22.5</v>
      </c>
      <c r="P15" s="5">
        <f>LARGE(L15:N15,2)</f>
        <v>21</v>
      </c>
      <c r="Q15" s="4">
        <f>LARGE(L15:N15,3)</f>
        <v>19.5</v>
      </c>
      <c r="R15" s="5">
        <f>O15+P15</f>
        <v>43.5</v>
      </c>
      <c r="S15" s="15">
        <v>5</v>
      </c>
      <c r="T15"/>
    </row>
    <row r="16" spans="1:20" s="1" customFormat="1" ht="15.75" x14ac:dyDescent="0.25">
      <c r="A16" s="73">
        <v>32</v>
      </c>
      <c r="B16" s="6" t="s">
        <v>140</v>
      </c>
      <c r="C16" s="6" t="s">
        <v>184</v>
      </c>
      <c r="D16" s="61" t="s">
        <v>137</v>
      </c>
      <c r="E16" s="82"/>
      <c r="F16" s="14">
        <v>3.5</v>
      </c>
      <c r="G16" s="7">
        <v>3.5</v>
      </c>
      <c r="H16" s="15">
        <v>3.5</v>
      </c>
      <c r="I16" s="14"/>
      <c r="J16" s="7"/>
      <c r="K16" s="124"/>
      <c r="L16" s="9">
        <f>(F16*6)-I16</f>
        <v>21</v>
      </c>
      <c r="M16" s="4">
        <f>(G16*6)-J16</f>
        <v>21</v>
      </c>
      <c r="N16" s="10">
        <f>(H16*6)-K16</f>
        <v>21</v>
      </c>
      <c r="O16" s="16">
        <f>MAX(L16:N16)</f>
        <v>21</v>
      </c>
      <c r="P16" s="5">
        <f>LARGE(L16:N16,2)</f>
        <v>21</v>
      </c>
      <c r="Q16" s="4">
        <f>LARGE(L16:N16,3)</f>
        <v>21</v>
      </c>
      <c r="R16" s="5">
        <f>O16+P16</f>
        <v>42</v>
      </c>
      <c r="S16" s="15">
        <v>6</v>
      </c>
      <c r="T16" s="62"/>
    </row>
    <row r="17" spans="1:20" s="1" customFormat="1" ht="15.75" x14ac:dyDescent="0.25">
      <c r="A17" s="73">
        <v>33</v>
      </c>
      <c r="B17" s="6" t="s">
        <v>94</v>
      </c>
      <c r="C17" s="6" t="s">
        <v>99</v>
      </c>
      <c r="D17" s="61" t="s">
        <v>201</v>
      </c>
      <c r="E17" s="82"/>
      <c r="F17" s="14">
        <v>2.25</v>
      </c>
      <c r="G17" s="7">
        <v>3.25</v>
      </c>
      <c r="H17" s="15">
        <v>3.25</v>
      </c>
      <c r="I17" s="14"/>
      <c r="J17" s="7"/>
      <c r="K17" s="124"/>
      <c r="L17" s="9">
        <f>(F17*6)-I17</f>
        <v>13.5</v>
      </c>
      <c r="M17" s="4">
        <f>(G17*6)-J17</f>
        <v>19.5</v>
      </c>
      <c r="N17" s="10">
        <f>(H17*6)-K17</f>
        <v>19.5</v>
      </c>
      <c r="O17" s="16">
        <f>MAX(L17:N17)</f>
        <v>19.5</v>
      </c>
      <c r="P17" s="5">
        <f>LARGE(L17:N17,2)</f>
        <v>19.5</v>
      </c>
      <c r="Q17" s="4">
        <f>LARGE(L17:N17,3)</f>
        <v>13.5</v>
      </c>
      <c r="R17" s="5">
        <f>O17+P17</f>
        <v>39</v>
      </c>
      <c r="S17" s="15">
        <v>7</v>
      </c>
      <c r="T17" s="62"/>
    </row>
    <row r="18" spans="1:20" s="1" customFormat="1" ht="15.75" x14ac:dyDescent="0.25">
      <c r="A18" s="73">
        <v>37</v>
      </c>
      <c r="B18" s="6" t="s">
        <v>186</v>
      </c>
      <c r="C18" s="6" t="s">
        <v>187</v>
      </c>
      <c r="D18" s="61" t="s">
        <v>199</v>
      </c>
      <c r="E18" s="82"/>
      <c r="F18" s="14">
        <v>3</v>
      </c>
      <c r="G18" s="7">
        <v>3</v>
      </c>
      <c r="H18" s="15">
        <v>3</v>
      </c>
      <c r="I18" s="14">
        <v>6</v>
      </c>
      <c r="J18" s="7"/>
      <c r="K18" s="124"/>
      <c r="L18" s="9">
        <f>(F18*6)-I18</f>
        <v>12</v>
      </c>
      <c r="M18" s="4">
        <f>(G18*6)-J18</f>
        <v>18</v>
      </c>
      <c r="N18" s="10">
        <f>(H18*6)-K18</f>
        <v>18</v>
      </c>
      <c r="O18" s="16">
        <f>MAX(L18:N18)</f>
        <v>18</v>
      </c>
      <c r="P18" s="5">
        <f>LARGE(L18:N18,2)</f>
        <v>18</v>
      </c>
      <c r="Q18" s="4">
        <f>LARGE(L18:N18,3)</f>
        <v>12</v>
      </c>
      <c r="R18" s="5">
        <f>O18+P18</f>
        <v>36</v>
      </c>
      <c r="S18" s="15">
        <v>8</v>
      </c>
      <c r="T18" s="62"/>
    </row>
    <row r="19" spans="1:20" ht="15.75" x14ac:dyDescent="0.25">
      <c r="A19" s="73">
        <v>35</v>
      </c>
      <c r="B19" s="6" t="s">
        <v>69</v>
      </c>
      <c r="C19" s="6" t="s">
        <v>102</v>
      </c>
      <c r="D19" s="61" t="s">
        <v>198</v>
      </c>
      <c r="E19" s="82"/>
      <c r="F19" s="14">
        <v>2.25</v>
      </c>
      <c r="G19" s="7">
        <v>2.75</v>
      </c>
      <c r="H19" s="15">
        <v>3</v>
      </c>
      <c r="I19" s="14"/>
      <c r="J19" s="7"/>
      <c r="K19" s="124"/>
      <c r="L19" s="9">
        <f>(F19*6)-I19</f>
        <v>13.5</v>
      </c>
      <c r="M19" s="4">
        <f>(G19*6)-J19</f>
        <v>16.5</v>
      </c>
      <c r="N19" s="10">
        <f>(H19*6)-K19</f>
        <v>18</v>
      </c>
      <c r="O19" s="16">
        <f>MAX(L19:N19)</f>
        <v>18</v>
      </c>
      <c r="P19" s="5">
        <f>LARGE(L19:N19,2)</f>
        <v>16.5</v>
      </c>
      <c r="Q19" s="4">
        <f>LARGE(L19:N19,3)</f>
        <v>13.5</v>
      </c>
      <c r="R19" s="5">
        <f>O19+P19</f>
        <v>34.5</v>
      </c>
      <c r="S19" s="15">
        <v>9</v>
      </c>
      <c r="T19" s="62"/>
    </row>
    <row r="20" spans="1:20" ht="15.75" x14ac:dyDescent="0.25">
      <c r="A20" s="73">
        <v>42</v>
      </c>
      <c r="B20" s="6" t="s">
        <v>194</v>
      </c>
      <c r="C20" s="6" t="s">
        <v>195</v>
      </c>
      <c r="D20" s="61" t="s">
        <v>150</v>
      </c>
      <c r="E20" s="82"/>
      <c r="F20" s="77">
        <v>2.75</v>
      </c>
      <c r="G20" s="6">
        <v>2.5</v>
      </c>
      <c r="H20" s="61">
        <v>2.75</v>
      </c>
      <c r="I20" s="77"/>
      <c r="J20" s="6"/>
      <c r="K20" s="58"/>
      <c r="L20" s="9">
        <f>(F20*6)-I20</f>
        <v>16.5</v>
      </c>
      <c r="M20" s="4">
        <f>(G20*6)-J20</f>
        <v>15</v>
      </c>
      <c r="N20" s="10">
        <f>(H20*6)-K20</f>
        <v>16.5</v>
      </c>
      <c r="O20" s="16">
        <f>MAX(L20:N20)</f>
        <v>16.5</v>
      </c>
      <c r="P20" s="5">
        <f>LARGE(L20:N20,2)</f>
        <v>16.5</v>
      </c>
      <c r="Q20" s="4">
        <f>LARGE(L20:N20,3)</f>
        <v>15</v>
      </c>
      <c r="R20" s="5">
        <f>O20+P20</f>
        <v>33</v>
      </c>
      <c r="S20" s="15">
        <v>10</v>
      </c>
    </row>
    <row r="21" spans="1:20" ht="15.75" x14ac:dyDescent="0.25">
      <c r="A21" s="73">
        <v>34</v>
      </c>
      <c r="B21" s="6" t="s">
        <v>100</v>
      </c>
      <c r="C21" s="6" t="s">
        <v>101</v>
      </c>
      <c r="D21" s="61" t="s">
        <v>201</v>
      </c>
      <c r="E21" s="82"/>
      <c r="F21" s="14">
        <v>2.25</v>
      </c>
      <c r="G21" s="7">
        <v>2.5</v>
      </c>
      <c r="H21" s="15">
        <v>2.75</v>
      </c>
      <c r="I21" s="14"/>
      <c r="J21" s="7"/>
      <c r="K21" s="124"/>
      <c r="L21" s="9">
        <f>(F21*6)-I21</f>
        <v>13.5</v>
      </c>
      <c r="M21" s="4">
        <f>(G21*6)-J21</f>
        <v>15</v>
      </c>
      <c r="N21" s="10">
        <f>(H21*6)-K21</f>
        <v>16.5</v>
      </c>
      <c r="O21" s="16">
        <f>MAX(L21:N21)</f>
        <v>16.5</v>
      </c>
      <c r="P21" s="5">
        <f>LARGE(L21:N21,2)</f>
        <v>15</v>
      </c>
      <c r="Q21" s="4">
        <f>LARGE(L21:N21,3)</f>
        <v>13.5</v>
      </c>
      <c r="R21" s="5">
        <f>O21+P21</f>
        <v>31.5</v>
      </c>
      <c r="S21" s="15">
        <v>11</v>
      </c>
      <c r="T21" s="62"/>
    </row>
    <row r="22" spans="1:20" ht="16.5" thickBot="1" x14ac:dyDescent="0.3">
      <c r="A22" s="89">
        <v>41</v>
      </c>
      <c r="B22" s="8" t="s">
        <v>192</v>
      </c>
      <c r="C22" s="8" t="s">
        <v>193</v>
      </c>
      <c r="D22" s="81" t="s">
        <v>150</v>
      </c>
      <c r="E22" s="126"/>
      <c r="F22" s="182">
        <v>2.5</v>
      </c>
      <c r="G22" s="183">
        <v>2.75</v>
      </c>
      <c r="H22" s="184">
        <v>0</v>
      </c>
      <c r="I22" s="129"/>
      <c r="J22" s="90"/>
      <c r="K22" s="128"/>
      <c r="L22" s="11">
        <f>(F22*6)-I22</f>
        <v>15</v>
      </c>
      <c r="M22" s="12">
        <f>(G22*6)-J22</f>
        <v>16.5</v>
      </c>
      <c r="N22" s="13">
        <f>(H22*6)-K22</f>
        <v>0</v>
      </c>
      <c r="O22" s="23">
        <f>MAX(L22:N22)</f>
        <v>16.5</v>
      </c>
      <c r="P22" s="24">
        <f>LARGE(L22:N22,2)</f>
        <v>15</v>
      </c>
      <c r="Q22" s="12">
        <f>LARGE(L22:N22,3)</f>
        <v>0</v>
      </c>
      <c r="R22" s="24">
        <f>O22+P22</f>
        <v>31.5</v>
      </c>
      <c r="S22" s="34">
        <v>12</v>
      </c>
    </row>
  </sheetData>
  <autoFilter ref="A9:S22">
    <filterColumn colId="1" showButton="0"/>
    <filterColumn colId="2" showButton="0"/>
    <filterColumn colId="5" showButton="0"/>
    <filterColumn colId="6" showButton="0"/>
    <filterColumn colId="8" showButton="0"/>
    <filterColumn colId="9" showButton="0"/>
    <filterColumn colId="11" showButton="0"/>
    <filterColumn colId="12" showButton="0"/>
  </autoFilter>
  <sortState ref="A11:T22">
    <sortCondition descending="1" ref="R11:R22"/>
  </sortState>
  <mergeCells count="11">
    <mergeCell ref="S9:S10"/>
    <mergeCell ref="A1:S1"/>
    <mergeCell ref="M3:P3"/>
    <mergeCell ref="B9:D9"/>
    <mergeCell ref="F9:H9"/>
    <mergeCell ref="I9:K9"/>
    <mergeCell ref="L9:N9"/>
    <mergeCell ref="O9:O10"/>
    <mergeCell ref="P9:P10"/>
    <mergeCell ref="Q9:Q10"/>
    <mergeCell ref="R9:R10"/>
  </mergeCells>
  <pageMargins left="0.511811023622047" right="0.511811023622047" top="0.74803149606299202" bottom="0.74803149606299202" header="0.31496062992126" footer="0.31496062992126"/>
  <pageSetup paperSize="9" scale="76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5"/>
  <sheetViews>
    <sheetView tabSelected="1" topLeftCell="A4" zoomScale="120" zoomScaleNormal="120" workbookViewId="0">
      <selection activeCell="C27" sqref="C27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0.28515625" bestFit="1" customWidth="1"/>
  </cols>
  <sheetData>
    <row r="1" spans="1:21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134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91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66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1" ht="20.25" customHeight="1" thickBot="1" x14ac:dyDescent="0.35">
      <c r="A10" s="60" t="s">
        <v>83</v>
      </c>
      <c r="B10" s="20" t="s">
        <v>129</v>
      </c>
      <c r="C10" s="20" t="s">
        <v>130</v>
      </c>
      <c r="D10" s="35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67"/>
      <c r="Q10" s="169"/>
      <c r="R10" s="157"/>
      <c r="S10" s="172"/>
      <c r="T10" s="157"/>
    </row>
    <row r="11" spans="1:21" s="1" customFormat="1" ht="15.75" x14ac:dyDescent="0.25">
      <c r="A11" s="40">
        <v>43</v>
      </c>
      <c r="B11" s="36" t="s">
        <v>32</v>
      </c>
      <c r="C11" s="36" t="s">
        <v>33</v>
      </c>
      <c r="D11" s="85" t="s">
        <v>201</v>
      </c>
      <c r="E11" s="41"/>
      <c r="F11" s="42"/>
      <c r="G11" s="43">
        <v>4.75</v>
      </c>
      <c r="H11" s="44">
        <v>4.75</v>
      </c>
      <c r="I11" s="45">
        <v>4.25</v>
      </c>
      <c r="J11" s="43"/>
      <c r="K11" s="44"/>
      <c r="L11" s="45"/>
      <c r="M11" s="46">
        <f t="shared" ref="M11:O12" si="0">(G11*6)-J11</f>
        <v>28.5</v>
      </c>
      <c r="N11" s="47">
        <f t="shared" si="0"/>
        <v>28.5</v>
      </c>
      <c r="O11" s="48">
        <f t="shared" si="0"/>
        <v>25.5</v>
      </c>
      <c r="P11" s="49">
        <f>MAX(M11:O11)</f>
        <v>28.5</v>
      </c>
      <c r="Q11" s="50">
        <f>LARGE(M11:O11,2)</f>
        <v>28.5</v>
      </c>
      <c r="R11" s="51">
        <f>LARGE(M11:O11,3)</f>
        <v>25.5</v>
      </c>
      <c r="S11" s="49">
        <f>P11+Q11</f>
        <v>57</v>
      </c>
      <c r="T11" s="45">
        <v>1</v>
      </c>
      <c r="U11" s="62"/>
    </row>
    <row r="12" spans="1:21" s="1" customFormat="1" ht="16.5" thickBot="1" x14ac:dyDescent="0.3">
      <c r="A12" s="31">
        <v>44</v>
      </c>
      <c r="B12" s="8" t="s">
        <v>202</v>
      </c>
      <c r="C12" s="8" t="s">
        <v>203</v>
      </c>
      <c r="D12" s="81" t="s">
        <v>204</v>
      </c>
      <c r="E12" s="54"/>
      <c r="F12" s="55"/>
      <c r="G12" s="32">
        <v>3.5</v>
      </c>
      <c r="H12" s="33">
        <v>3.25</v>
      </c>
      <c r="I12" s="34">
        <v>3</v>
      </c>
      <c r="J12" s="32"/>
      <c r="K12" s="33"/>
      <c r="L12" s="34"/>
      <c r="M12" s="11">
        <f t="shared" si="0"/>
        <v>21</v>
      </c>
      <c r="N12" s="12">
        <f t="shared" si="0"/>
        <v>19.5</v>
      </c>
      <c r="O12" s="13">
        <f t="shared" si="0"/>
        <v>18</v>
      </c>
      <c r="P12" s="23">
        <f>MAX(M12:O12)</f>
        <v>21</v>
      </c>
      <c r="Q12" s="24">
        <f>LARGE(M12:O12,2)</f>
        <v>19.5</v>
      </c>
      <c r="R12" s="25">
        <f>LARGE(M12:O12,3)</f>
        <v>18</v>
      </c>
      <c r="S12" s="23">
        <f>P12+Q12</f>
        <v>40.5</v>
      </c>
      <c r="T12" s="34">
        <v>2</v>
      </c>
    </row>
    <row r="13" spans="1:21" x14ac:dyDescent="0.2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1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x14ac:dyDescent="0.25">
      <c r="D15" s="2"/>
      <c r="E15" s="2"/>
      <c r="F15" s="2"/>
      <c r="G15" s="2"/>
      <c r="H15" s="2"/>
      <c r="I15" s="2"/>
      <c r="J15" s="2"/>
      <c r="K15" s="2"/>
      <c r="L15" s="2"/>
      <c r="N15" s="2"/>
      <c r="O15" s="2"/>
      <c r="P15" s="2"/>
      <c r="Q15" s="2"/>
      <c r="R15" s="2"/>
      <c r="S15" s="2"/>
      <c r="T15" s="2"/>
    </row>
  </sheetData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6"/>
  <sheetViews>
    <sheetView topLeftCell="A5" zoomScale="118" zoomScaleNormal="118" workbookViewId="0">
      <selection activeCell="T26" sqref="T26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7.14062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82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88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73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1" ht="20.25" customHeight="1" thickBot="1" x14ac:dyDescent="0.35">
      <c r="A10" s="60" t="s">
        <v>83</v>
      </c>
      <c r="B10" s="75" t="s">
        <v>129</v>
      </c>
      <c r="C10" s="75" t="s">
        <v>130</v>
      </c>
      <c r="D10" s="76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74"/>
      <c r="Q10" s="169"/>
      <c r="R10" s="157"/>
      <c r="S10" s="171"/>
      <c r="T10" s="157"/>
    </row>
    <row r="11" spans="1:21" s="1" customFormat="1" ht="15.75" x14ac:dyDescent="0.25">
      <c r="A11" s="92">
        <v>51</v>
      </c>
      <c r="B11" s="36" t="s">
        <v>210</v>
      </c>
      <c r="C11" s="36" t="s">
        <v>211</v>
      </c>
      <c r="D11" s="85" t="s">
        <v>137</v>
      </c>
      <c r="E11" s="83"/>
      <c r="F11" s="115"/>
      <c r="G11" s="43">
        <v>4.75</v>
      </c>
      <c r="H11" s="44">
        <v>4.75</v>
      </c>
      <c r="I11" s="45">
        <v>4.75</v>
      </c>
      <c r="J11" s="43"/>
      <c r="K11" s="44"/>
      <c r="L11" s="45"/>
      <c r="M11" s="46">
        <f>(G11*6)-J11</f>
        <v>28.5</v>
      </c>
      <c r="N11" s="47">
        <f>(H11*6)-K11</f>
        <v>28.5</v>
      </c>
      <c r="O11" s="48">
        <f>(I11*6)-L11</f>
        <v>28.5</v>
      </c>
      <c r="P11" s="121">
        <f>MAX(M11:O11)</f>
        <v>28.5</v>
      </c>
      <c r="Q11" s="50">
        <f>LARGE(M11:O11,2)</f>
        <v>28.5</v>
      </c>
      <c r="R11" s="47">
        <f>LARGE(M11:O11,3)</f>
        <v>28.5</v>
      </c>
      <c r="S11" s="50">
        <f>P11+Q11</f>
        <v>57</v>
      </c>
      <c r="T11" s="45">
        <v>1</v>
      </c>
      <c r="U11" s="62"/>
    </row>
    <row r="12" spans="1:21" s="1" customFormat="1" ht="15.75" x14ac:dyDescent="0.25">
      <c r="A12" s="93">
        <v>47</v>
      </c>
      <c r="B12" s="6" t="s">
        <v>59</v>
      </c>
      <c r="C12" s="6" t="s">
        <v>205</v>
      </c>
      <c r="D12" s="61" t="s">
        <v>227</v>
      </c>
      <c r="E12" s="82"/>
      <c r="F12" s="58"/>
      <c r="G12" s="14">
        <v>4.75</v>
      </c>
      <c r="H12" s="7">
        <v>4.25</v>
      </c>
      <c r="I12" s="15">
        <v>3.75</v>
      </c>
      <c r="J12" s="14"/>
      <c r="K12" s="7"/>
      <c r="L12" s="15"/>
      <c r="M12" s="9">
        <f>(G12*6)-J12</f>
        <v>28.5</v>
      </c>
      <c r="N12" s="4">
        <f>(H12*6)-K12</f>
        <v>25.5</v>
      </c>
      <c r="O12" s="10">
        <f>(I12*6)-L12</f>
        <v>22.5</v>
      </c>
      <c r="P12" s="122">
        <f>MAX(M12:O12)</f>
        <v>28.5</v>
      </c>
      <c r="Q12" s="5">
        <f>LARGE(M12:O12,2)</f>
        <v>25.5</v>
      </c>
      <c r="R12" s="4">
        <f>LARGE(M12:O12,3)</f>
        <v>22.5</v>
      </c>
      <c r="S12" s="5">
        <f>P12+Q12</f>
        <v>54</v>
      </c>
      <c r="T12" s="15">
        <v>3</v>
      </c>
      <c r="U12" s="62"/>
    </row>
    <row r="13" spans="1:21" s="1" customFormat="1" ht="15.75" x14ac:dyDescent="0.25">
      <c r="A13" s="93">
        <v>52</v>
      </c>
      <c r="B13" s="6" t="s">
        <v>212</v>
      </c>
      <c r="C13" s="6" t="s">
        <v>213</v>
      </c>
      <c r="D13" s="61" t="s">
        <v>137</v>
      </c>
      <c r="E13" s="82"/>
      <c r="F13" s="116"/>
      <c r="G13" s="14">
        <v>4.25</v>
      </c>
      <c r="H13" s="7">
        <v>4.75</v>
      </c>
      <c r="I13" s="15">
        <v>4.75</v>
      </c>
      <c r="J13" s="14"/>
      <c r="K13" s="7">
        <v>6</v>
      </c>
      <c r="L13" s="15"/>
      <c r="M13" s="9">
        <f>(G13*6)-J13</f>
        <v>25.5</v>
      </c>
      <c r="N13" s="4">
        <f>(H13*6)-K13</f>
        <v>22.5</v>
      </c>
      <c r="O13" s="10">
        <f>(I13*6)-L13</f>
        <v>28.5</v>
      </c>
      <c r="P13" s="122">
        <f>MAX(M13:O13)</f>
        <v>28.5</v>
      </c>
      <c r="Q13" s="5">
        <f>LARGE(M13:O13,2)</f>
        <v>25.5</v>
      </c>
      <c r="R13" s="4">
        <f>LARGE(M13:O13,3)</f>
        <v>22.5</v>
      </c>
      <c r="S13" s="5">
        <f>P13+Q13</f>
        <v>54</v>
      </c>
      <c r="T13" s="15">
        <v>3</v>
      </c>
      <c r="U13" s="62"/>
    </row>
    <row r="14" spans="1:21" s="1" customFormat="1" ht="15.75" x14ac:dyDescent="0.25">
      <c r="A14" s="93">
        <v>53</v>
      </c>
      <c r="B14" s="6" t="s">
        <v>214</v>
      </c>
      <c r="C14" s="6" t="s">
        <v>215</v>
      </c>
      <c r="D14" s="61" t="s">
        <v>137</v>
      </c>
      <c r="E14" s="82"/>
      <c r="F14" s="116"/>
      <c r="G14" s="14">
        <v>4.25</v>
      </c>
      <c r="H14" s="7">
        <v>4.5</v>
      </c>
      <c r="I14" s="15">
        <v>4.5</v>
      </c>
      <c r="J14" s="14"/>
      <c r="K14" s="7"/>
      <c r="L14" s="15"/>
      <c r="M14" s="9">
        <f>(G14*6)-J14</f>
        <v>25.5</v>
      </c>
      <c r="N14" s="4">
        <f>(H14*6)-K14</f>
        <v>27</v>
      </c>
      <c r="O14" s="10">
        <f>(I14*6)-L14</f>
        <v>27</v>
      </c>
      <c r="P14" s="122">
        <f>MAX(M14:O14)</f>
        <v>27</v>
      </c>
      <c r="Q14" s="5">
        <f>LARGE(M14:O14,2)</f>
        <v>27</v>
      </c>
      <c r="R14" s="4">
        <f>LARGE(M14:O14,3)</f>
        <v>25.5</v>
      </c>
      <c r="S14" s="5">
        <f>P14+Q14</f>
        <v>54</v>
      </c>
      <c r="T14" s="15">
        <v>2</v>
      </c>
      <c r="U14" s="62"/>
    </row>
    <row r="15" spans="1:21" s="1" customFormat="1" ht="15.75" x14ac:dyDescent="0.25">
      <c r="A15" s="93">
        <v>57</v>
      </c>
      <c r="B15" s="6" t="s">
        <v>51</v>
      </c>
      <c r="C15" s="6" t="s">
        <v>121</v>
      </c>
      <c r="D15" s="61" t="s">
        <v>200</v>
      </c>
      <c r="E15" s="82"/>
      <c r="F15" s="58"/>
      <c r="G15" s="14">
        <v>3.75</v>
      </c>
      <c r="H15" s="7">
        <v>4.25</v>
      </c>
      <c r="I15" s="15">
        <v>4.25</v>
      </c>
      <c r="J15" s="14"/>
      <c r="K15" s="7"/>
      <c r="L15" s="15"/>
      <c r="M15" s="9">
        <f>(G15*6)-J15</f>
        <v>22.5</v>
      </c>
      <c r="N15" s="4">
        <f>(H15*6)-K15</f>
        <v>25.5</v>
      </c>
      <c r="O15" s="10">
        <f>(I15*6)-L15</f>
        <v>25.5</v>
      </c>
      <c r="P15" s="122">
        <f>MAX(M15:O15)</f>
        <v>25.5</v>
      </c>
      <c r="Q15" s="5">
        <f>LARGE(M15:O15,2)</f>
        <v>25.5</v>
      </c>
      <c r="R15" s="4">
        <f>LARGE(M15:O15,3)</f>
        <v>22.5</v>
      </c>
      <c r="S15" s="5">
        <f>P15+Q15</f>
        <v>51</v>
      </c>
      <c r="T15" s="15">
        <v>4</v>
      </c>
      <c r="U15" s="62"/>
    </row>
    <row r="16" spans="1:21" s="1" customFormat="1" ht="15.75" x14ac:dyDescent="0.25">
      <c r="A16" s="93">
        <v>58</v>
      </c>
      <c r="B16" s="6" t="s">
        <v>122</v>
      </c>
      <c r="C16" s="6" t="s">
        <v>123</v>
      </c>
      <c r="D16" s="61" t="s">
        <v>200</v>
      </c>
      <c r="E16" s="82"/>
      <c r="F16" s="116"/>
      <c r="G16" s="14">
        <v>4</v>
      </c>
      <c r="H16" s="7">
        <v>3.75</v>
      </c>
      <c r="I16" s="15">
        <v>4.5</v>
      </c>
      <c r="J16" s="14">
        <v>6</v>
      </c>
      <c r="K16" s="7"/>
      <c r="L16" s="15"/>
      <c r="M16" s="9">
        <f>(G16*6)-J16</f>
        <v>18</v>
      </c>
      <c r="N16" s="4">
        <f>(H16*6)-K16</f>
        <v>22.5</v>
      </c>
      <c r="O16" s="10">
        <f>(I16*6)-L16</f>
        <v>27</v>
      </c>
      <c r="P16" s="122">
        <f>MAX(M16:O16)</f>
        <v>27</v>
      </c>
      <c r="Q16" s="5">
        <f>LARGE(M16:O16,2)</f>
        <v>22.5</v>
      </c>
      <c r="R16" s="4">
        <f>LARGE(M16:O16,3)</f>
        <v>18</v>
      </c>
      <c r="S16" s="5">
        <f>P16+Q16</f>
        <v>49.5</v>
      </c>
      <c r="T16" s="15">
        <v>5</v>
      </c>
      <c r="U16"/>
    </row>
    <row r="17" spans="1:21" s="1" customFormat="1" ht="15.75" x14ac:dyDescent="0.25">
      <c r="A17" s="93">
        <v>55</v>
      </c>
      <c r="B17" s="6" t="s">
        <v>30</v>
      </c>
      <c r="C17" s="6" t="s">
        <v>216</v>
      </c>
      <c r="D17" s="61" t="s">
        <v>198</v>
      </c>
      <c r="E17" s="82"/>
      <c r="F17" s="116"/>
      <c r="G17" s="14">
        <v>3.75</v>
      </c>
      <c r="H17" s="7">
        <v>3.75</v>
      </c>
      <c r="I17" s="15">
        <v>4</v>
      </c>
      <c r="J17" s="14"/>
      <c r="K17" s="7"/>
      <c r="L17" s="15"/>
      <c r="M17" s="9">
        <f>(G17*6)-J17</f>
        <v>22.5</v>
      </c>
      <c r="N17" s="4">
        <f>(H17*6)-K17</f>
        <v>22.5</v>
      </c>
      <c r="O17" s="10">
        <f>(I17*6)-L17</f>
        <v>24</v>
      </c>
      <c r="P17" s="122">
        <f>MAX(M17:O17)</f>
        <v>24</v>
      </c>
      <c r="Q17" s="5">
        <f>LARGE(M17:O17,2)</f>
        <v>22.5</v>
      </c>
      <c r="R17" s="4">
        <f>LARGE(M17:O17,3)</f>
        <v>22.5</v>
      </c>
      <c r="S17" s="5">
        <f>P17+Q17</f>
        <v>46.5</v>
      </c>
      <c r="T17" s="15">
        <v>6</v>
      </c>
      <c r="U17" s="62"/>
    </row>
    <row r="18" spans="1:21" s="1" customFormat="1" ht="15.75" x14ac:dyDescent="0.25">
      <c r="A18" s="93">
        <v>48</v>
      </c>
      <c r="B18" s="6" t="s">
        <v>159</v>
      </c>
      <c r="C18" s="6" t="s">
        <v>206</v>
      </c>
      <c r="D18" s="61" t="s">
        <v>224</v>
      </c>
      <c r="E18" s="82"/>
      <c r="F18" s="116"/>
      <c r="G18" s="14">
        <v>3.5</v>
      </c>
      <c r="H18" s="7">
        <v>4</v>
      </c>
      <c r="I18" s="15">
        <v>3.75</v>
      </c>
      <c r="J18" s="14"/>
      <c r="K18" s="7"/>
      <c r="L18" s="15"/>
      <c r="M18" s="9">
        <f>(G18*6)-J18</f>
        <v>21</v>
      </c>
      <c r="N18" s="4">
        <f>(H18*6)-K18</f>
        <v>24</v>
      </c>
      <c r="O18" s="10">
        <f>(I18*6)-L18</f>
        <v>22.5</v>
      </c>
      <c r="P18" s="122">
        <f>MAX(M18:O18)</f>
        <v>24</v>
      </c>
      <c r="Q18" s="5">
        <f>LARGE(M18:O18,2)</f>
        <v>22.5</v>
      </c>
      <c r="R18" s="4">
        <f>LARGE(M18:O18,3)</f>
        <v>21</v>
      </c>
      <c r="S18" s="5">
        <f>P18+Q18</f>
        <v>46.5</v>
      </c>
      <c r="T18" s="15">
        <v>7</v>
      </c>
      <c r="U18" s="62"/>
    </row>
    <row r="19" spans="1:21" s="1" customFormat="1" ht="15.75" x14ac:dyDescent="0.25">
      <c r="A19" s="93">
        <v>50</v>
      </c>
      <c r="B19" s="6" t="s">
        <v>208</v>
      </c>
      <c r="C19" s="6" t="s">
        <v>209</v>
      </c>
      <c r="D19" s="61" t="s">
        <v>137</v>
      </c>
      <c r="E19" s="82"/>
      <c r="F19" s="116"/>
      <c r="G19" s="14">
        <v>3.75</v>
      </c>
      <c r="H19" s="7">
        <v>3.75</v>
      </c>
      <c r="I19" s="15">
        <v>3.5</v>
      </c>
      <c r="J19" s="14"/>
      <c r="K19" s="7"/>
      <c r="L19" s="15"/>
      <c r="M19" s="9">
        <f>(G19*6)-J19</f>
        <v>22.5</v>
      </c>
      <c r="N19" s="4">
        <f>(H19*6)-K19</f>
        <v>22.5</v>
      </c>
      <c r="O19" s="10">
        <f>(I19*6)-L19</f>
        <v>21</v>
      </c>
      <c r="P19" s="122">
        <f>MAX(M19:O19)</f>
        <v>22.5</v>
      </c>
      <c r="Q19" s="5">
        <f>LARGE(M19:O19,2)</f>
        <v>22.5</v>
      </c>
      <c r="R19" s="4">
        <f>LARGE(M19:O19,3)</f>
        <v>21</v>
      </c>
      <c r="S19" s="5">
        <f>P19+Q19</f>
        <v>45</v>
      </c>
      <c r="T19" s="15">
        <v>8</v>
      </c>
      <c r="U19" s="62"/>
    </row>
    <row r="20" spans="1:21" s="1" customFormat="1" ht="15.75" x14ac:dyDescent="0.25">
      <c r="A20" s="93">
        <v>54</v>
      </c>
      <c r="B20" s="6" t="s">
        <v>41</v>
      </c>
      <c r="C20" s="6" t="s">
        <v>42</v>
      </c>
      <c r="D20" s="61" t="s">
        <v>226</v>
      </c>
      <c r="E20" s="82"/>
      <c r="F20" s="116"/>
      <c r="G20" s="14">
        <v>3.5</v>
      </c>
      <c r="H20" s="7">
        <v>3.5</v>
      </c>
      <c r="I20" s="15">
        <v>3.75</v>
      </c>
      <c r="J20" s="14"/>
      <c r="K20" s="7"/>
      <c r="L20" s="15"/>
      <c r="M20" s="9">
        <f>(G20*6)-J20</f>
        <v>21</v>
      </c>
      <c r="N20" s="4">
        <f>(H20*6)-K20</f>
        <v>21</v>
      </c>
      <c r="O20" s="10">
        <f>(I20*6)-L20</f>
        <v>22.5</v>
      </c>
      <c r="P20" s="122">
        <f>MAX(M20:O20)</f>
        <v>22.5</v>
      </c>
      <c r="Q20" s="5">
        <f>LARGE(M20:O20,2)</f>
        <v>21</v>
      </c>
      <c r="R20" s="4">
        <f>LARGE(M20:O20,3)</f>
        <v>21</v>
      </c>
      <c r="S20" s="5">
        <f>P20+Q20</f>
        <v>43.5</v>
      </c>
      <c r="T20" s="15">
        <v>9</v>
      </c>
      <c r="U20" s="62"/>
    </row>
    <row r="21" spans="1:21" s="1" customFormat="1" ht="15.75" x14ac:dyDescent="0.25">
      <c r="A21" s="93">
        <v>45</v>
      </c>
      <c r="B21" s="6" t="s">
        <v>24</v>
      </c>
      <c r="C21" s="6" t="s">
        <v>25</v>
      </c>
      <c r="D21" s="61" t="s">
        <v>179</v>
      </c>
      <c r="E21" s="82"/>
      <c r="F21" s="116"/>
      <c r="G21" s="14">
        <v>3.25</v>
      </c>
      <c r="H21" s="7">
        <v>3.25</v>
      </c>
      <c r="I21" s="15">
        <v>3.75</v>
      </c>
      <c r="J21" s="14"/>
      <c r="K21" s="7"/>
      <c r="L21" s="15"/>
      <c r="M21" s="9">
        <f>(G21*6)-J21</f>
        <v>19.5</v>
      </c>
      <c r="N21" s="4">
        <f>(H21*6)-K21</f>
        <v>19.5</v>
      </c>
      <c r="O21" s="10">
        <f>(I21*6)-L21</f>
        <v>22.5</v>
      </c>
      <c r="P21" s="122">
        <f>MAX(M21:O21)</f>
        <v>22.5</v>
      </c>
      <c r="Q21" s="5">
        <f>LARGE(M21:O21,2)</f>
        <v>19.5</v>
      </c>
      <c r="R21" s="4">
        <f>LARGE(M21:O21,3)</f>
        <v>19.5</v>
      </c>
      <c r="S21" s="5">
        <f>P21+Q21</f>
        <v>42</v>
      </c>
      <c r="T21" s="15">
        <v>10</v>
      </c>
      <c r="U21" s="62"/>
    </row>
    <row r="22" spans="1:21" s="1" customFormat="1" ht="15.75" x14ac:dyDescent="0.25">
      <c r="A22" s="93">
        <v>49</v>
      </c>
      <c r="B22" s="6" t="s">
        <v>110</v>
      </c>
      <c r="C22" s="6" t="s">
        <v>207</v>
      </c>
      <c r="D22" s="61" t="s">
        <v>225</v>
      </c>
      <c r="E22" s="82"/>
      <c r="F22" s="116"/>
      <c r="G22" s="14">
        <v>3.5</v>
      </c>
      <c r="H22" s="7">
        <v>3.25</v>
      </c>
      <c r="I22" s="15">
        <v>3.5</v>
      </c>
      <c r="J22" s="14"/>
      <c r="K22" s="7"/>
      <c r="L22" s="15"/>
      <c r="M22" s="9">
        <f>(G22*6)-J22</f>
        <v>21</v>
      </c>
      <c r="N22" s="4">
        <f>(H22*6)-K22</f>
        <v>19.5</v>
      </c>
      <c r="O22" s="10">
        <f>(I22*6)-L22</f>
        <v>21</v>
      </c>
      <c r="P22" s="122">
        <f>MAX(M22:O22)</f>
        <v>21</v>
      </c>
      <c r="Q22" s="5">
        <f>LARGE(M22:O22,2)</f>
        <v>21</v>
      </c>
      <c r="R22" s="4">
        <f>LARGE(M22:O22,3)</f>
        <v>19.5</v>
      </c>
      <c r="S22" s="5">
        <f>P22+Q22</f>
        <v>42</v>
      </c>
      <c r="T22" s="15">
        <v>11</v>
      </c>
      <c r="U22" s="62"/>
    </row>
    <row r="23" spans="1:21" s="1" customFormat="1" ht="15.75" x14ac:dyDescent="0.25">
      <c r="A23" s="93">
        <v>56</v>
      </c>
      <c r="B23" s="6" t="s">
        <v>217</v>
      </c>
      <c r="C23" s="6" t="s">
        <v>218</v>
      </c>
      <c r="D23" s="61" t="s">
        <v>199</v>
      </c>
      <c r="E23" s="82"/>
      <c r="F23" s="116"/>
      <c r="G23" s="14">
        <v>3</v>
      </c>
      <c r="H23" s="7">
        <v>3.25</v>
      </c>
      <c r="I23" s="15">
        <v>3.75</v>
      </c>
      <c r="J23" s="14"/>
      <c r="K23" s="7"/>
      <c r="L23" s="15"/>
      <c r="M23" s="9">
        <f>(G23*6)-J23</f>
        <v>18</v>
      </c>
      <c r="N23" s="4">
        <f>(H23*6)-K23</f>
        <v>19.5</v>
      </c>
      <c r="O23" s="10">
        <f>(I23*6)-L23</f>
        <v>22.5</v>
      </c>
      <c r="P23" s="122">
        <f>MAX(M23:O23)</f>
        <v>22.5</v>
      </c>
      <c r="Q23" s="5">
        <f>LARGE(M23:O23,2)</f>
        <v>19.5</v>
      </c>
      <c r="R23" s="4">
        <f>LARGE(M23:O23,3)</f>
        <v>18</v>
      </c>
      <c r="S23" s="5">
        <f>P23+Q23</f>
        <v>42</v>
      </c>
      <c r="T23" s="15">
        <v>12</v>
      </c>
      <c r="U23" s="62"/>
    </row>
    <row r="24" spans="1:21" ht="15.75" x14ac:dyDescent="0.25">
      <c r="A24" s="93">
        <v>46</v>
      </c>
      <c r="B24" s="6" t="s">
        <v>26</v>
      </c>
      <c r="C24" s="6" t="s">
        <v>27</v>
      </c>
      <c r="D24" s="61" t="s">
        <v>179</v>
      </c>
      <c r="E24" s="82"/>
      <c r="F24" s="116"/>
      <c r="G24" s="14">
        <v>3</v>
      </c>
      <c r="H24" s="7">
        <v>2.75</v>
      </c>
      <c r="I24" s="15">
        <v>2.75</v>
      </c>
      <c r="J24" s="14"/>
      <c r="K24" s="7"/>
      <c r="L24" s="15"/>
      <c r="M24" s="9">
        <f>(G24*6)-J24</f>
        <v>18</v>
      </c>
      <c r="N24" s="4">
        <f>(H24*6)-K24</f>
        <v>16.5</v>
      </c>
      <c r="O24" s="10">
        <f>(I24*6)-L24</f>
        <v>16.5</v>
      </c>
      <c r="P24" s="122">
        <f>MAX(M24:O24)</f>
        <v>18</v>
      </c>
      <c r="Q24" s="5">
        <f>LARGE(M24:O24,2)</f>
        <v>16.5</v>
      </c>
      <c r="R24" s="4">
        <f>LARGE(M24:O24,3)</f>
        <v>16.5</v>
      </c>
      <c r="S24" s="5">
        <f>P24+Q24</f>
        <v>34.5</v>
      </c>
      <c r="T24" s="15">
        <v>13</v>
      </c>
      <c r="U24" s="62"/>
    </row>
    <row r="25" spans="1:21" ht="16.5" thickBot="1" x14ac:dyDescent="0.3">
      <c r="A25" s="127">
        <v>59</v>
      </c>
      <c r="B25" s="8" t="s">
        <v>219</v>
      </c>
      <c r="C25" s="8" t="s">
        <v>220</v>
      </c>
      <c r="D25" s="81" t="s">
        <v>150</v>
      </c>
      <c r="E25" s="126"/>
      <c r="F25" s="128"/>
      <c r="G25" s="182">
        <v>2.5</v>
      </c>
      <c r="H25" s="183">
        <v>2.75</v>
      </c>
      <c r="I25" s="184">
        <v>3</v>
      </c>
      <c r="J25" s="129"/>
      <c r="K25" s="90"/>
      <c r="L25" s="91"/>
      <c r="M25" s="102">
        <f>(G25*6)-J25</f>
        <v>15</v>
      </c>
      <c r="N25" s="103">
        <f>(H25*6)-K25</f>
        <v>16.5</v>
      </c>
      <c r="O25" s="104">
        <f>(I25*6)-L25</f>
        <v>18</v>
      </c>
      <c r="P25" s="123">
        <f>MAX(M25:O25)</f>
        <v>18</v>
      </c>
      <c r="Q25" s="27">
        <f>LARGE(M25:O25,2)</f>
        <v>16.5</v>
      </c>
      <c r="R25" s="26">
        <f>LARGE(M25:O25,3)</f>
        <v>15</v>
      </c>
      <c r="S25" s="27">
        <f>P25+Q25</f>
        <v>34.5</v>
      </c>
      <c r="T25" s="69">
        <v>14</v>
      </c>
    </row>
    <row r="26" spans="1:21" x14ac:dyDescent="0.25"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  <c r="P26" s="2"/>
      <c r="Q26" s="2"/>
      <c r="R26" s="2"/>
      <c r="S26" s="2"/>
      <c r="T26" s="2"/>
    </row>
  </sheetData>
  <sortState ref="A11:U25">
    <sortCondition descending="1" ref="S11:S25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7"/>
  <sheetViews>
    <sheetView zoomScale="120" zoomScaleNormal="120" workbookViewId="0">
      <selection activeCell="D18" sqref="D18"/>
    </sheetView>
  </sheetViews>
  <sheetFormatPr defaultRowHeight="15" x14ac:dyDescent="0.25"/>
  <cols>
    <col min="1" max="1" width="5" bestFit="1" customWidth="1"/>
    <col min="2" max="2" width="11.85546875" style="2" customWidth="1"/>
    <col min="3" max="3" width="16.7109375" style="2" customWidth="1"/>
    <col min="4" max="4" width="32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  <col min="21" max="21" width="12.7109375" bestFit="1" customWidth="1"/>
  </cols>
  <sheetData>
    <row r="1" spans="1:21" ht="50.1" customHeight="1" x14ac:dyDescent="0.25">
      <c r="A1" s="158" t="s">
        <v>176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5" customHeight="1" x14ac:dyDescent="0.25">
      <c r="A3" s="2"/>
      <c r="B3" s="18" t="s">
        <v>7</v>
      </c>
      <c r="D3" t="s">
        <v>12</v>
      </c>
      <c r="N3" s="159" t="s">
        <v>251</v>
      </c>
      <c r="O3" s="159"/>
      <c r="P3" s="159"/>
      <c r="Q3" s="159"/>
    </row>
    <row r="4" spans="1:21" ht="17.25" customHeight="1" x14ac:dyDescent="0.25">
      <c r="A4" s="2"/>
      <c r="B4" s="18" t="s">
        <v>8</v>
      </c>
    </row>
    <row r="5" spans="1:21" ht="15.75" x14ac:dyDescent="0.25">
      <c r="A5" s="2"/>
      <c r="B5" s="18" t="s">
        <v>9</v>
      </c>
      <c r="D5" s="3"/>
    </row>
    <row r="6" spans="1:21" ht="15.75" x14ac:dyDescent="0.25">
      <c r="A6" s="2"/>
      <c r="B6" s="18" t="s">
        <v>10</v>
      </c>
      <c r="D6" s="3"/>
    </row>
    <row r="7" spans="1:21" ht="15.75" x14ac:dyDescent="0.25">
      <c r="A7" s="2"/>
      <c r="B7" s="18" t="s">
        <v>11</v>
      </c>
      <c r="D7" s="3"/>
    </row>
    <row r="8" spans="1:21" ht="16.5" thickBot="1" x14ac:dyDescent="0.3">
      <c r="A8" s="2"/>
      <c r="B8" s="18"/>
      <c r="D8" s="3"/>
    </row>
    <row r="9" spans="1:21" ht="20.25" customHeight="1" x14ac:dyDescent="0.3">
      <c r="A9" s="57"/>
      <c r="B9" s="160" t="s">
        <v>89</v>
      </c>
      <c r="C9" s="161"/>
      <c r="D9" s="162"/>
      <c r="E9" s="21"/>
      <c r="F9" s="21"/>
      <c r="G9" s="163" t="s">
        <v>5</v>
      </c>
      <c r="H9" s="164"/>
      <c r="I9" s="165"/>
      <c r="J9" s="163" t="s">
        <v>6</v>
      </c>
      <c r="K9" s="164"/>
      <c r="L9" s="165"/>
      <c r="M9" s="163" t="s">
        <v>2</v>
      </c>
      <c r="N9" s="164"/>
      <c r="O9" s="165"/>
      <c r="P9" s="166" t="s">
        <v>79</v>
      </c>
      <c r="Q9" s="168" t="s">
        <v>80</v>
      </c>
      <c r="R9" s="156" t="s">
        <v>81</v>
      </c>
      <c r="S9" s="170" t="s">
        <v>3</v>
      </c>
      <c r="T9" s="156" t="s">
        <v>4</v>
      </c>
    </row>
    <row r="10" spans="1:21" ht="20.25" customHeight="1" x14ac:dyDescent="0.3">
      <c r="A10" s="60" t="s">
        <v>83</v>
      </c>
      <c r="B10" s="75" t="s">
        <v>129</v>
      </c>
      <c r="C10" s="75" t="s">
        <v>130</v>
      </c>
      <c r="D10" s="76" t="s">
        <v>18</v>
      </c>
      <c r="E10" s="22" t="s">
        <v>0</v>
      </c>
      <c r="F10" s="22" t="s">
        <v>1</v>
      </c>
      <c r="G10" s="37">
        <v>1</v>
      </c>
      <c r="H10" s="38">
        <v>2</v>
      </c>
      <c r="I10" s="39">
        <v>3</v>
      </c>
      <c r="J10" s="37">
        <v>1</v>
      </c>
      <c r="K10" s="38">
        <v>2</v>
      </c>
      <c r="L10" s="39">
        <v>3</v>
      </c>
      <c r="M10" s="37">
        <v>1</v>
      </c>
      <c r="N10" s="38">
        <v>2</v>
      </c>
      <c r="O10" s="39">
        <v>3</v>
      </c>
      <c r="P10" s="167"/>
      <c r="Q10" s="169"/>
      <c r="R10" s="157"/>
      <c r="S10" s="171"/>
      <c r="T10" s="157"/>
    </row>
    <row r="11" spans="1:21" s="1" customFormat="1" x14ac:dyDescent="0.25">
      <c r="A11" s="187">
        <v>64</v>
      </c>
      <c r="B11" s="154" t="s">
        <v>55</v>
      </c>
      <c r="C11" s="154" t="s">
        <v>222</v>
      </c>
      <c r="D11" s="154" t="s">
        <v>150</v>
      </c>
      <c r="E11" s="154"/>
      <c r="F11" s="188"/>
      <c r="G11" s="153">
        <v>5</v>
      </c>
      <c r="H11" s="154">
        <v>5</v>
      </c>
      <c r="I11" s="155">
        <v>4.75</v>
      </c>
      <c r="J11" s="153"/>
      <c r="K11" s="154"/>
      <c r="L11" s="155"/>
      <c r="M11" s="9">
        <f>(G11*6)-J11</f>
        <v>30</v>
      </c>
      <c r="N11" s="4">
        <f>(H11*6)-K11</f>
        <v>30</v>
      </c>
      <c r="O11" s="10">
        <f>(I11*6)-L11</f>
        <v>28.5</v>
      </c>
      <c r="P11" s="189">
        <f>MAX(M11:O11)</f>
        <v>30</v>
      </c>
      <c r="Q11" s="190">
        <f>LARGE(M11:O11,2)</f>
        <v>30</v>
      </c>
      <c r="R11" s="4">
        <f>LARGE(M11:O11,3)</f>
        <v>28.5</v>
      </c>
      <c r="S11" s="190">
        <f>P11+Q11</f>
        <v>60</v>
      </c>
      <c r="T11" s="155">
        <v>1</v>
      </c>
      <c r="U11" s="191"/>
    </row>
    <row r="12" spans="1:21" s="1" customFormat="1" ht="15.75" x14ac:dyDescent="0.25">
      <c r="A12" s="73">
        <v>60</v>
      </c>
      <c r="B12" s="154" t="s">
        <v>22</v>
      </c>
      <c r="C12" s="154" t="s">
        <v>23</v>
      </c>
      <c r="D12" s="154" t="s">
        <v>230</v>
      </c>
      <c r="E12" s="154"/>
      <c r="F12" s="188"/>
      <c r="G12" s="14">
        <v>4.75</v>
      </c>
      <c r="H12" s="7">
        <v>4.75</v>
      </c>
      <c r="I12" s="15">
        <v>4.75</v>
      </c>
      <c r="J12" s="14"/>
      <c r="K12" s="7"/>
      <c r="L12" s="15"/>
      <c r="M12" s="9">
        <f>(G12*6)-J12</f>
        <v>28.5</v>
      </c>
      <c r="N12" s="4">
        <f>(H12*6)-K12</f>
        <v>28.5</v>
      </c>
      <c r="O12" s="10">
        <f>(I12*6)-L12</f>
        <v>28.5</v>
      </c>
      <c r="P12" s="189">
        <f>MAX(M12:O12)</f>
        <v>28.5</v>
      </c>
      <c r="Q12" s="190">
        <f>LARGE(M12:O12,2)</f>
        <v>28.5</v>
      </c>
      <c r="R12" s="4">
        <f>LARGE(M12:O12,3)</f>
        <v>28.5</v>
      </c>
      <c r="S12" s="190">
        <f>P12+Q12</f>
        <v>57</v>
      </c>
      <c r="T12" s="15">
        <v>2</v>
      </c>
      <c r="U12" s="62"/>
    </row>
    <row r="13" spans="1:21" s="1" customFormat="1" ht="15.75" x14ac:dyDescent="0.25">
      <c r="A13" s="73">
        <v>62</v>
      </c>
      <c r="B13" s="154" t="s">
        <v>28</v>
      </c>
      <c r="C13" s="154" t="s">
        <v>221</v>
      </c>
      <c r="D13" s="154" t="s">
        <v>228</v>
      </c>
      <c r="E13" s="154"/>
      <c r="F13" s="116"/>
      <c r="G13" s="14">
        <v>4.75</v>
      </c>
      <c r="H13" s="7">
        <v>4.75</v>
      </c>
      <c r="I13" s="15">
        <v>4.5</v>
      </c>
      <c r="J13" s="14"/>
      <c r="K13" s="7"/>
      <c r="L13" s="15"/>
      <c r="M13" s="9">
        <f>(G13*6)-J13</f>
        <v>28.5</v>
      </c>
      <c r="N13" s="4">
        <f>(H13*6)-K13</f>
        <v>28.5</v>
      </c>
      <c r="O13" s="10">
        <f>(I13*6)-L13</f>
        <v>27</v>
      </c>
      <c r="P13" s="189">
        <f>MAX(M13:O13)</f>
        <v>28.5</v>
      </c>
      <c r="Q13" s="190">
        <f>LARGE(M13:O13,2)</f>
        <v>28.5</v>
      </c>
      <c r="R13" s="4">
        <f>LARGE(M13:O13,3)</f>
        <v>27</v>
      </c>
      <c r="S13" s="190">
        <f>P13+Q13</f>
        <v>57</v>
      </c>
      <c r="T13" s="15">
        <v>3</v>
      </c>
      <c r="U13" s="62"/>
    </row>
    <row r="14" spans="1:21" s="1" customFormat="1" ht="15.75" x14ac:dyDescent="0.25">
      <c r="A14" s="73">
        <v>61</v>
      </c>
      <c r="B14" s="154" t="s">
        <v>28</v>
      </c>
      <c r="C14" s="154" t="s">
        <v>29</v>
      </c>
      <c r="D14" s="154" t="s">
        <v>229</v>
      </c>
      <c r="E14" s="154"/>
      <c r="F14" s="116"/>
      <c r="G14" s="14">
        <v>4.75</v>
      </c>
      <c r="H14" s="7">
        <v>4.5</v>
      </c>
      <c r="I14" s="15">
        <v>4.5</v>
      </c>
      <c r="J14" s="14"/>
      <c r="K14" s="7"/>
      <c r="L14" s="15"/>
      <c r="M14" s="9">
        <f>(G14*6)-J14</f>
        <v>28.5</v>
      </c>
      <c r="N14" s="4">
        <f>(H14*6)-K14</f>
        <v>27</v>
      </c>
      <c r="O14" s="10">
        <f>(I14*6)-L14</f>
        <v>27</v>
      </c>
      <c r="P14" s="189">
        <f>MAX(M14:O14)</f>
        <v>28.5</v>
      </c>
      <c r="Q14" s="190">
        <f>LARGE(M14:O14,2)</f>
        <v>27</v>
      </c>
      <c r="R14" s="4">
        <f>LARGE(M14:O14,3)</f>
        <v>27</v>
      </c>
      <c r="S14" s="190">
        <f>P14+Q14</f>
        <v>55.5</v>
      </c>
      <c r="T14" s="15">
        <v>4</v>
      </c>
      <c r="U14" s="62"/>
    </row>
    <row r="15" spans="1:21" s="191" customFormat="1" ht="16.5" thickBot="1" x14ac:dyDescent="0.3">
      <c r="A15" s="89">
        <v>63</v>
      </c>
      <c r="B15" s="183" t="s">
        <v>45</v>
      </c>
      <c r="C15" s="183" t="s">
        <v>107</v>
      </c>
      <c r="D15" s="183" t="s">
        <v>200</v>
      </c>
      <c r="E15" s="183"/>
      <c r="F15" s="186"/>
      <c r="G15" s="32">
        <v>3.25</v>
      </c>
      <c r="H15" s="33">
        <v>3.5</v>
      </c>
      <c r="I15" s="34">
        <v>3.75</v>
      </c>
      <c r="J15" s="32"/>
      <c r="K15" s="33"/>
      <c r="L15" s="34">
        <v>3</v>
      </c>
      <c r="M15" s="11">
        <f>(G15*6)-J15</f>
        <v>19.5</v>
      </c>
      <c r="N15" s="12">
        <f>(H15*6)-K15</f>
        <v>21</v>
      </c>
      <c r="O15" s="13">
        <f>(I15*6)-L15</f>
        <v>19.5</v>
      </c>
      <c r="P15" s="192">
        <f>MAX(M15:O15)</f>
        <v>21</v>
      </c>
      <c r="Q15" s="193">
        <f>LARGE(M15:O15,2)</f>
        <v>19.5</v>
      </c>
      <c r="R15" s="12">
        <f>LARGE(M15:O15,3)</f>
        <v>19.5</v>
      </c>
      <c r="S15" s="193">
        <f>P15+Q15</f>
        <v>40.5</v>
      </c>
      <c r="T15" s="34">
        <v>5</v>
      </c>
      <c r="U15" s="1"/>
    </row>
    <row r="16" spans="1:21" x14ac:dyDescent="0.2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4:20" x14ac:dyDescent="0.25">
      <c r="D17" s="2"/>
      <c r="E17" s="2"/>
      <c r="F17" s="2"/>
      <c r="G17" s="2"/>
      <c r="H17" s="2"/>
      <c r="I17" s="2"/>
      <c r="J17" s="2"/>
      <c r="K17" s="2"/>
      <c r="L17" s="2"/>
      <c r="N17" s="2"/>
      <c r="O17" s="2"/>
      <c r="P17" s="2"/>
      <c r="Q17" s="2"/>
      <c r="R17" s="2"/>
      <c r="S17" s="2"/>
      <c r="T17" s="2"/>
    </row>
  </sheetData>
  <sortState ref="A11:U15">
    <sortCondition descending="1" ref="S11:S15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25"/>
  <sheetViews>
    <sheetView topLeftCell="D7" zoomScale="120" zoomScaleNormal="120" workbookViewId="0">
      <selection activeCell="T26" sqref="T26"/>
    </sheetView>
  </sheetViews>
  <sheetFormatPr defaultRowHeight="15" x14ac:dyDescent="0.25"/>
  <cols>
    <col min="1" max="1" width="5" style="191" bestFit="1" customWidth="1"/>
    <col min="2" max="2" width="11.85546875" style="191" customWidth="1"/>
    <col min="3" max="3" width="16.7109375" style="191" customWidth="1"/>
    <col min="4" max="4" width="37.7109375" style="191" bestFit="1" customWidth="1"/>
    <col min="5" max="5" width="3.140625" style="191" hidden="1" customWidth="1"/>
    <col min="6" max="6" width="2.5703125" style="191" hidden="1" customWidth="1"/>
    <col min="7" max="15" width="7.7109375" style="191" customWidth="1"/>
    <col min="16" max="20" width="8.7109375" style="191" customWidth="1"/>
    <col min="21" max="21" width="12.7109375" style="191" bestFit="1" customWidth="1"/>
    <col min="22" max="16384" width="9.140625" style="191"/>
  </cols>
  <sheetData>
    <row r="1" spans="1:21" ht="50.1" customHeight="1" x14ac:dyDescent="0.25">
      <c r="A1" s="194" t="s">
        <v>176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1" ht="15" customHeigh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1" ht="15" customHeight="1" x14ac:dyDescent="0.25">
      <c r="B3" s="18" t="s">
        <v>7</v>
      </c>
      <c r="D3" s="191" t="s">
        <v>12</v>
      </c>
      <c r="N3" s="196" t="s">
        <v>134</v>
      </c>
      <c r="O3" s="196"/>
      <c r="P3" s="196"/>
      <c r="Q3" s="196"/>
    </row>
    <row r="4" spans="1:21" ht="17.25" customHeight="1" x14ac:dyDescent="0.25">
      <c r="B4" s="18" t="s">
        <v>8</v>
      </c>
    </row>
    <row r="5" spans="1:21" ht="15.75" x14ac:dyDescent="0.25">
      <c r="B5" s="18" t="s">
        <v>9</v>
      </c>
      <c r="D5" s="197"/>
    </row>
    <row r="6" spans="1:21" ht="15.75" x14ac:dyDescent="0.25">
      <c r="B6" s="18" t="s">
        <v>10</v>
      </c>
      <c r="D6" s="197"/>
    </row>
    <row r="7" spans="1:21" ht="15.75" x14ac:dyDescent="0.25">
      <c r="B7" s="18" t="s">
        <v>11</v>
      </c>
      <c r="D7" s="197"/>
    </row>
    <row r="8" spans="1:21" ht="16.5" thickBot="1" x14ac:dyDescent="0.3">
      <c r="B8" s="18"/>
      <c r="D8" s="197"/>
    </row>
    <row r="9" spans="1:21" ht="20.25" customHeight="1" x14ac:dyDescent="0.3">
      <c r="A9" s="57"/>
      <c r="B9" s="198" t="s">
        <v>93</v>
      </c>
      <c r="C9" s="199"/>
      <c r="D9" s="200"/>
      <c r="E9" s="201"/>
      <c r="F9" s="201"/>
      <c r="G9" s="202" t="s">
        <v>5</v>
      </c>
      <c r="H9" s="203"/>
      <c r="I9" s="204"/>
      <c r="J9" s="202" t="s">
        <v>6</v>
      </c>
      <c r="K9" s="203"/>
      <c r="L9" s="204"/>
      <c r="M9" s="202" t="s">
        <v>2</v>
      </c>
      <c r="N9" s="203"/>
      <c r="O9" s="204"/>
      <c r="P9" s="205" t="s">
        <v>79</v>
      </c>
      <c r="Q9" s="206" t="s">
        <v>80</v>
      </c>
      <c r="R9" s="207" t="s">
        <v>81</v>
      </c>
      <c r="S9" s="208" t="s">
        <v>3</v>
      </c>
      <c r="T9" s="207" t="s">
        <v>4</v>
      </c>
    </row>
    <row r="10" spans="1:21" ht="20.25" customHeight="1" thickBot="1" x14ac:dyDescent="0.35">
      <c r="A10" s="209" t="s">
        <v>83</v>
      </c>
      <c r="B10" s="210" t="s">
        <v>129</v>
      </c>
      <c r="C10" s="210" t="s">
        <v>130</v>
      </c>
      <c r="D10" s="211" t="s">
        <v>18</v>
      </c>
      <c r="E10" s="212" t="s">
        <v>0</v>
      </c>
      <c r="F10" s="212" t="s">
        <v>1</v>
      </c>
      <c r="G10" s="213">
        <v>1</v>
      </c>
      <c r="H10" s="214">
        <v>2</v>
      </c>
      <c r="I10" s="215">
        <v>3</v>
      </c>
      <c r="J10" s="213">
        <v>1</v>
      </c>
      <c r="K10" s="214">
        <v>2</v>
      </c>
      <c r="L10" s="215">
        <v>3</v>
      </c>
      <c r="M10" s="213">
        <v>1</v>
      </c>
      <c r="N10" s="214">
        <v>2</v>
      </c>
      <c r="O10" s="215">
        <v>3</v>
      </c>
      <c r="P10" s="216"/>
      <c r="Q10" s="217"/>
      <c r="R10" s="218"/>
      <c r="S10" s="219"/>
      <c r="T10" s="218"/>
    </row>
    <row r="11" spans="1:21" s="1" customFormat="1" ht="15.75" x14ac:dyDescent="0.25">
      <c r="A11" s="74">
        <v>71</v>
      </c>
      <c r="B11" s="179" t="s">
        <v>238</v>
      </c>
      <c r="C11" s="179" t="s">
        <v>139</v>
      </c>
      <c r="D11" s="181" t="s">
        <v>137</v>
      </c>
      <c r="E11" s="220"/>
      <c r="F11" s="115"/>
      <c r="G11" s="43">
        <v>5.25</v>
      </c>
      <c r="H11" s="44">
        <v>4.75</v>
      </c>
      <c r="I11" s="45">
        <v>4.5</v>
      </c>
      <c r="J11" s="43"/>
      <c r="K11" s="44"/>
      <c r="L11" s="45"/>
      <c r="M11" s="46">
        <f>(G11*6)-J11</f>
        <v>31.5</v>
      </c>
      <c r="N11" s="47">
        <f>(H11*6)-K11</f>
        <v>28.5</v>
      </c>
      <c r="O11" s="48">
        <f>(I11*6)-L11</f>
        <v>27</v>
      </c>
      <c r="P11" s="221">
        <f>MAX(M11:O11)</f>
        <v>31.5</v>
      </c>
      <c r="Q11" s="222">
        <f>LARGE(M11:O11,2)</f>
        <v>28.5</v>
      </c>
      <c r="R11" s="47">
        <f>LARGE(M11:O11,3)</f>
        <v>27</v>
      </c>
      <c r="S11" s="222">
        <f>P11+Q11</f>
        <v>60</v>
      </c>
      <c r="T11" s="45">
        <v>1</v>
      </c>
      <c r="U11" s="62"/>
    </row>
    <row r="12" spans="1:21" s="1" customFormat="1" ht="15.75" x14ac:dyDescent="0.25">
      <c r="A12" s="73">
        <v>72</v>
      </c>
      <c r="B12" s="154" t="s">
        <v>97</v>
      </c>
      <c r="C12" s="154" t="s">
        <v>98</v>
      </c>
      <c r="D12" s="155" t="s">
        <v>201</v>
      </c>
      <c r="E12" s="223"/>
      <c r="F12" s="188"/>
      <c r="G12" s="14">
        <v>3.75</v>
      </c>
      <c r="H12" s="7">
        <v>4.75</v>
      </c>
      <c r="I12" s="15">
        <v>4.25</v>
      </c>
      <c r="J12" s="14"/>
      <c r="K12" s="7"/>
      <c r="L12" s="15"/>
      <c r="M12" s="9">
        <f>(G12*6)-J12</f>
        <v>22.5</v>
      </c>
      <c r="N12" s="4">
        <f>(H12*6)-K12</f>
        <v>28.5</v>
      </c>
      <c r="O12" s="10">
        <f>(I12*6)-L12</f>
        <v>25.5</v>
      </c>
      <c r="P12" s="189">
        <f>MAX(M12:O12)</f>
        <v>28.5</v>
      </c>
      <c r="Q12" s="190">
        <f>LARGE(M12:O12,2)</f>
        <v>25.5</v>
      </c>
      <c r="R12" s="4">
        <f>LARGE(M12:O12,3)</f>
        <v>22.5</v>
      </c>
      <c r="S12" s="190">
        <f>P12+Q12</f>
        <v>54</v>
      </c>
      <c r="T12" s="15">
        <v>2</v>
      </c>
      <c r="U12" s="62"/>
    </row>
    <row r="13" spans="1:21" s="1" customFormat="1" ht="15.75" x14ac:dyDescent="0.25">
      <c r="A13" s="73">
        <v>70</v>
      </c>
      <c r="B13" s="154" t="s">
        <v>236</v>
      </c>
      <c r="C13" s="154" t="s">
        <v>237</v>
      </c>
      <c r="D13" s="155" t="s">
        <v>137</v>
      </c>
      <c r="E13" s="223"/>
      <c r="F13" s="116"/>
      <c r="G13" s="14">
        <v>3.5</v>
      </c>
      <c r="H13" s="7">
        <v>4</v>
      </c>
      <c r="I13" s="15">
        <v>4.25</v>
      </c>
      <c r="J13" s="14"/>
      <c r="K13" s="7"/>
      <c r="L13" s="15"/>
      <c r="M13" s="9">
        <f>(G13*6)-J13</f>
        <v>21</v>
      </c>
      <c r="N13" s="4">
        <f>(H13*6)-K13</f>
        <v>24</v>
      </c>
      <c r="O13" s="10">
        <f>(I13*6)-L13</f>
        <v>25.5</v>
      </c>
      <c r="P13" s="189">
        <f>MAX(M13:O13)</f>
        <v>25.5</v>
      </c>
      <c r="Q13" s="190">
        <f>LARGE(M13:O13,2)</f>
        <v>24</v>
      </c>
      <c r="R13" s="4">
        <f>LARGE(M13:O13,3)</f>
        <v>21</v>
      </c>
      <c r="S13" s="190">
        <f>P13+Q13</f>
        <v>49.5</v>
      </c>
      <c r="T13" s="15">
        <v>5</v>
      </c>
      <c r="U13" s="62"/>
    </row>
    <row r="14" spans="1:21" s="1" customFormat="1" ht="15.75" x14ac:dyDescent="0.25">
      <c r="A14" s="73">
        <v>73</v>
      </c>
      <c r="B14" s="154" t="s">
        <v>13</v>
      </c>
      <c r="C14" s="154" t="s">
        <v>61</v>
      </c>
      <c r="D14" s="155" t="s">
        <v>201</v>
      </c>
      <c r="E14" s="223"/>
      <c r="F14" s="116"/>
      <c r="G14" s="14">
        <v>3.75</v>
      </c>
      <c r="H14" s="7">
        <v>4.25</v>
      </c>
      <c r="I14" s="15">
        <v>4</v>
      </c>
      <c r="J14" s="14"/>
      <c r="K14" s="7"/>
      <c r="L14" s="15"/>
      <c r="M14" s="9">
        <f>(G14*6)-J14</f>
        <v>22.5</v>
      </c>
      <c r="N14" s="4">
        <f>(H14*6)-K14</f>
        <v>25.5</v>
      </c>
      <c r="O14" s="10">
        <f>(I14*6)-L14</f>
        <v>24</v>
      </c>
      <c r="P14" s="189">
        <f>MAX(M14:O14)</f>
        <v>25.5</v>
      </c>
      <c r="Q14" s="190">
        <f>LARGE(M14:O14,2)</f>
        <v>24</v>
      </c>
      <c r="R14" s="4">
        <f>LARGE(M14:O14,3)</f>
        <v>22.5</v>
      </c>
      <c r="S14" s="190">
        <f>P14+Q14</f>
        <v>49.5</v>
      </c>
      <c r="T14" s="15">
        <v>4</v>
      </c>
      <c r="U14" s="62"/>
    </row>
    <row r="15" spans="1:21" s="1" customFormat="1" ht="15.75" x14ac:dyDescent="0.25">
      <c r="A15" s="73">
        <v>75</v>
      </c>
      <c r="B15" s="154" t="s">
        <v>66</v>
      </c>
      <c r="C15" s="154" t="s">
        <v>67</v>
      </c>
      <c r="D15" s="155" t="s">
        <v>198</v>
      </c>
      <c r="E15" s="223"/>
      <c r="F15" s="116"/>
      <c r="G15" s="14">
        <v>3.75</v>
      </c>
      <c r="H15" s="7">
        <v>4</v>
      </c>
      <c r="I15" s="15">
        <v>4.25</v>
      </c>
      <c r="J15" s="14"/>
      <c r="K15" s="7"/>
      <c r="L15" s="15"/>
      <c r="M15" s="9">
        <f>(G15*6)-J15</f>
        <v>22.5</v>
      </c>
      <c r="N15" s="4">
        <f>(H15*6)-K15</f>
        <v>24</v>
      </c>
      <c r="O15" s="10">
        <f>(I15*6)-L15</f>
        <v>25.5</v>
      </c>
      <c r="P15" s="189">
        <f>MAX(M15:O15)</f>
        <v>25.5</v>
      </c>
      <c r="Q15" s="190">
        <f>LARGE(M15:O15,2)</f>
        <v>24</v>
      </c>
      <c r="R15" s="4">
        <f>LARGE(M15:O15,3)</f>
        <v>22.5</v>
      </c>
      <c r="S15" s="190">
        <f>P15+Q15</f>
        <v>49.5</v>
      </c>
      <c r="T15" s="15">
        <v>3</v>
      </c>
    </row>
    <row r="16" spans="1:21" s="1" customFormat="1" ht="15.75" x14ac:dyDescent="0.25">
      <c r="A16" s="73">
        <v>76</v>
      </c>
      <c r="B16" s="154" t="s">
        <v>77</v>
      </c>
      <c r="C16" s="154" t="s">
        <v>78</v>
      </c>
      <c r="D16" s="155" t="s">
        <v>198</v>
      </c>
      <c r="E16" s="223"/>
      <c r="F16" s="188"/>
      <c r="G16" s="153">
        <v>4</v>
      </c>
      <c r="H16" s="154">
        <v>4.25</v>
      </c>
      <c r="I16" s="155">
        <v>3.5</v>
      </c>
      <c r="J16" s="153"/>
      <c r="K16" s="154"/>
      <c r="L16" s="155"/>
      <c r="M16" s="9">
        <f>(G16*6)-J16</f>
        <v>24</v>
      </c>
      <c r="N16" s="4">
        <f>(H16*6)-K16</f>
        <v>25.5</v>
      </c>
      <c r="O16" s="10">
        <f>(I16*6)-L16</f>
        <v>21</v>
      </c>
      <c r="P16" s="189">
        <f>MAX(M16:O16)</f>
        <v>25.5</v>
      </c>
      <c r="Q16" s="190">
        <f>LARGE(M16:O16,2)</f>
        <v>24</v>
      </c>
      <c r="R16" s="4">
        <f>LARGE(M16:O16,3)</f>
        <v>21</v>
      </c>
      <c r="S16" s="190">
        <f>P16+Q16</f>
        <v>49.5</v>
      </c>
      <c r="T16" s="155">
        <v>6</v>
      </c>
      <c r="U16" s="191"/>
    </row>
    <row r="17" spans="1:21" s="1" customFormat="1" ht="15.75" x14ac:dyDescent="0.25">
      <c r="A17" s="73">
        <v>69</v>
      </c>
      <c r="B17" s="154" t="s">
        <v>234</v>
      </c>
      <c r="C17" s="154" t="s">
        <v>235</v>
      </c>
      <c r="D17" s="155" t="s">
        <v>137</v>
      </c>
      <c r="E17" s="223"/>
      <c r="F17" s="116"/>
      <c r="G17" s="14">
        <v>3.75</v>
      </c>
      <c r="H17" s="7">
        <v>4</v>
      </c>
      <c r="I17" s="15">
        <v>3.75</v>
      </c>
      <c r="J17" s="14"/>
      <c r="K17" s="7"/>
      <c r="L17" s="15"/>
      <c r="M17" s="9">
        <f>(G17*6)-J17</f>
        <v>22.5</v>
      </c>
      <c r="N17" s="4">
        <f>(H17*6)-K17</f>
        <v>24</v>
      </c>
      <c r="O17" s="10">
        <f>(I17*6)-L17</f>
        <v>22.5</v>
      </c>
      <c r="P17" s="189">
        <f>MAX(M17:O17)</f>
        <v>24</v>
      </c>
      <c r="Q17" s="190">
        <f>LARGE(M17:O17,2)</f>
        <v>22.5</v>
      </c>
      <c r="R17" s="4">
        <f>LARGE(M17:O17,3)</f>
        <v>22.5</v>
      </c>
      <c r="S17" s="190">
        <f>P17+Q17</f>
        <v>46.5</v>
      </c>
      <c r="T17" s="15">
        <v>7</v>
      </c>
      <c r="U17" s="62"/>
    </row>
    <row r="18" spans="1:21" s="1" customFormat="1" ht="15.75" x14ac:dyDescent="0.25">
      <c r="A18" s="73">
        <v>78</v>
      </c>
      <c r="B18" s="154" t="s">
        <v>241</v>
      </c>
      <c r="C18" s="154" t="s">
        <v>242</v>
      </c>
      <c r="D18" s="155" t="s">
        <v>245</v>
      </c>
      <c r="E18" s="223"/>
      <c r="F18" s="188"/>
      <c r="G18" s="153">
        <v>3.75</v>
      </c>
      <c r="H18" s="154">
        <v>4</v>
      </c>
      <c r="I18" s="155">
        <v>3.75</v>
      </c>
      <c r="J18" s="153"/>
      <c r="K18" s="154"/>
      <c r="L18" s="155"/>
      <c r="M18" s="9">
        <f>(G18*6)-J18</f>
        <v>22.5</v>
      </c>
      <c r="N18" s="4">
        <f>(H18*6)-K18</f>
        <v>24</v>
      </c>
      <c r="O18" s="10">
        <f>(I18*6)-L18</f>
        <v>22.5</v>
      </c>
      <c r="P18" s="189">
        <f>MAX(M18:O18)</f>
        <v>24</v>
      </c>
      <c r="Q18" s="190">
        <f>LARGE(M18:O18,2)</f>
        <v>22.5</v>
      </c>
      <c r="R18" s="4">
        <f>LARGE(M18:O18,3)</f>
        <v>22.5</v>
      </c>
      <c r="S18" s="190">
        <f>P18+Q18</f>
        <v>46.5</v>
      </c>
      <c r="T18" s="155">
        <v>7</v>
      </c>
      <c r="U18" s="191"/>
    </row>
    <row r="19" spans="1:21" s="1" customFormat="1" ht="15.75" x14ac:dyDescent="0.25">
      <c r="A19" s="73">
        <v>74</v>
      </c>
      <c r="B19" s="154" t="s">
        <v>64</v>
      </c>
      <c r="C19" s="154" t="s">
        <v>65</v>
      </c>
      <c r="D19" s="155" t="s">
        <v>226</v>
      </c>
      <c r="E19" s="223"/>
      <c r="F19" s="188"/>
      <c r="G19" s="14">
        <v>3.25</v>
      </c>
      <c r="H19" s="7">
        <v>3.75</v>
      </c>
      <c r="I19" s="15">
        <v>4</v>
      </c>
      <c r="J19" s="14"/>
      <c r="K19" s="7"/>
      <c r="L19" s="15"/>
      <c r="M19" s="9">
        <f>(G19*6)-J19</f>
        <v>19.5</v>
      </c>
      <c r="N19" s="4">
        <f>(H19*6)-K19</f>
        <v>22.5</v>
      </c>
      <c r="O19" s="10">
        <f>(I19*6)-L19</f>
        <v>24</v>
      </c>
      <c r="P19" s="189">
        <f>MAX(M19:O19)</f>
        <v>24</v>
      </c>
      <c r="Q19" s="190">
        <f>LARGE(M19:O19,2)</f>
        <v>22.5</v>
      </c>
      <c r="R19" s="4">
        <f>LARGE(M19:O19,3)</f>
        <v>19.5</v>
      </c>
      <c r="S19" s="190">
        <f>P19+Q19</f>
        <v>46.5</v>
      </c>
      <c r="T19" s="15">
        <v>9</v>
      </c>
      <c r="U19" s="62"/>
    </row>
    <row r="20" spans="1:21" s="1" customFormat="1" ht="15.75" x14ac:dyDescent="0.25">
      <c r="A20" s="73">
        <v>77</v>
      </c>
      <c r="B20" s="154" t="s">
        <v>239</v>
      </c>
      <c r="C20" s="154" t="s">
        <v>240</v>
      </c>
      <c r="D20" s="155" t="s">
        <v>199</v>
      </c>
      <c r="E20" s="223"/>
      <c r="F20" s="188"/>
      <c r="G20" s="153">
        <v>3.75</v>
      </c>
      <c r="H20" s="154">
        <v>4</v>
      </c>
      <c r="I20" s="155">
        <v>4.25</v>
      </c>
      <c r="J20" s="153"/>
      <c r="K20" s="154"/>
      <c r="L20" s="155">
        <v>6</v>
      </c>
      <c r="M20" s="9">
        <f>(G20*6)-J20</f>
        <v>22.5</v>
      </c>
      <c r="N20" s="4">
        <f>(H20*6)-K20</f>
        <v>24</v>
      </c>
      <c r="O20" s="10">
        <f>(I20*6)-L20</f>
        <v>19.5</v>
      </c>
      <c r="P20" s="189">
        <f>MAX(M20:O20)</f>
        <v>24</v>
      </c>
      <c r="Q20" s="190">
        <f>LARGE(M20:O20,2)</f>
        <v>22.5</v>
      </c>
      <c r="R20" s="4">
        <f>LARGE(M20:O20,3)</f>
        <v>19.5</v>
      </c>
      <c r="S20" s="190">
        <f>P20+Q20</f>
        <v>46.5</v>
      </c>
      <c r="T20" s="155">
        <v>10</v>
      </c>
      <c r="U20" s="191"/>
    </row>
    <row r="21" spans="1:21" s="1" customFormat="1" ht="15.75" x14ac:dyDescent="0.25">
      <c r="A21" s="73">
        <v>66</v>
      </c>
      <c r="B21" s="154" t="s">
        <v>100</v>
      </c>
      <c r="C21" s="154" t="s">
        <v>231</v>
      </c>
      <c r="D21" s="155" t="s">
        <v>224</v>
      </c>
      <c r="E21" s="223"/>
      <c r="F21" s="116"/>
      <c r="G21" s="14">
        <v>3</v>
      </c>
      <c r="H21" s="7">
        <v>3.5</v>
      </c>
      <c r="I21" s="15">
        <v>3.75</v>
      </c>
      <c r="J21" s="14"/>
      <c r="K21" s="7"/>
      <c r="L21" s="15"/>
      <c r="M21" s="9">
        <f>(G21*6)-J21</f>
        <v>18</v>
      </c>
      <c r="N21" s="4">
        <f>(H21*6)-K21</f>
        <v>21</v>
      </c>
      <c r="O21" s="10">
        <f>(I21*6)-L21</f>
        <v>22.5</v>
      </c>
      <c r="P21" s="189">
        <f>MAX(M21:O21)</f>
        <v>22.5</v>
      </c>
      <c r="Q21" s="190">
        <f>LARGE(M21:O21,2)</f>
        <v>21</v>
      </c>
      <c r="R21" s="4">
        <f>LARGE(M21:O21,3)</f>
        <v>18</v>
      </c>
      <c r="S21" s="190">
        <f>P21+Q21</f>
        <v>43.5</v>
      </c>
      <c r="T21" s="15">
        <v>11</v>
      </c>
      <c r="U21" s="62"/>
    </row>
    <row r="22" spans="1:21" ht="15.75" x14ac:dyDescent="0.25">
      <c r="A22" s="73">
        <v>79</v>
      </c>
      <c r="B22" s="154" t="s">
        <v>243</v>
      </c>
      <c r="C22" s="154" t="s">
        <v>244</v>
      </c>
      <c r="D22" s="155" t="s">
        <v>245</v>
      </c>
      <c r="E22" s="223"/>
      <c r="F22" s="188"/>
      <c r="G22" s="153">
        <v>3.5</v>
      </c>
      <c r="H22" s="154">
        <v>3.25</v>
      </c>
      <c r="I22" s="155">
        <v>4</v>
      </c>
      <c r="J22" s="153">
        <v>6</v>
      </c>
      <c r="K22" s="154"/>
      <c r="L22" s="155"/>
      <c r="M22" s="28">
        <f>(G22*6)-J22</f>
        <v>15</v>
      </c>
      <c r="N22" s="26">
        <f>(H22*6)-K22</f>
        <v>19.5</v>
      </c>
      <c r="O22" s="29">
        <f>(I22*6)-L22</f>
        <v>24</v>
      </c>
      <c r="P22" s="224">
        <f>MAX(M22:O22)</f>
        <v>24</v>
      </c>
      <c r="Q22" s="225">
        <f>LARGE(M22:O22,2)</f>
        <v>19.5</v>
      </c>
      <c r="R22" s="26">
        <f>LARGE(M22:O22,3)</f>
        <v>15</v>
      </c>
      <c r="S22" s="225">
        <f>P22+Q22</f>
        <v>43.5</v>
      </c>
      <c r="T22" s="226">
        <v>12</v>
      </c>
    </row>
    <row r="23" spans="1:21" ht="15.75" x14ac:dyDescent="0.25">
      <c r="A23" s="73">
        <v>67</v>
      </c>
      <c r="B23" s="154" t="s">
        <v>94</v>
      </c>
      <c r="C23" s="154" t="s">
        <v>160</v>
      </c>
      <c r="D23" s="155" t="s">
        <v>224</v>
      </c>
      <c r="E23" s="223"/>
      <c r="F23" s="116"/>
      <c r="G23" s="14">
        <v>3.25</v>
      </c>
      <c r="H23" s="7">
        <v>3.25</v>
      </c>
      <c r="I23" s="15">
        <v>3.75</v>
      </c>
      <c r="J23" s="14"/>
      <c r="K23" s="7"/>
      <c r="L23" s="15"/>
      <c r="M23" s="9">
        <f>(G23*6)-J23</f>
        <v>19.5</v>
      </c>
      <c r="N23" s="4">
        <f>(H23*6)-K23</f>
        <v>19.5</v>
      </c>
      <c r="O23" s="10">
        <f>(I23*6)-L23</f>
        <v>22.5</v>
      </c>
      <c r="P23" s="189">
        <f>MAX(M23:O23)</f>
        <v>22.5</v>
      </c>
      <c r="Q23" s="190">
        <f>LARGE(M23:O23,2)</f>
        <v>19.5</v>
      </c>
      <c r="R23" s="4">
        <f>LARGE(M23:O23,3)</f>
        <v>19.5</v>
      </c>
      <c r="S23" s="190">
        <f>P23+Q23</f>
        <v>42</v>
      </c>
      <c r="T23" s="15">
        <v>13</v>
      </c>
      <c r="U23" s="62"/>
    </row>
    <row r="24" spans="1:21" ht="15.75" x14ac:dyDescent="0.25">
      <c r="A24" s="73">
        <v>65</v>
      </c>
      <c r="B24" s="154" t="s">
        <v>96</v>
      </c>
      <c r="C24" s="154" t="s">
        <v>37</v>
      </c>
      <c r="D24" s="155" t="s">
        <v>179</v>
      </c>
      <c r="E24" s="223"/>
      <c r="F24" s="116"/>
      <c r="G24" s="14">
        <v>2.25</v>
      </c>
      <c r="H24" s="7">
        <v>3.25</v>
      </c>
      <c r="I24" s="15">
        <v>3.25</v>
      </c>
      <c r="J24" s="14"/>
      <c r="K24" s="7"/>
      <c r="L24" s="15"/>
      <c r="M24" s="9">
        <f>(G24*6)-J24</f>
        <v>13.5</v>
      </c>
      <c r="N24" s="4">
        <f>(H24*6)-K24</f>
        <v>19.5</v>
      </c>
      <c r="O24" s="10">
        <f>(I24*6)-L24</f>
        <v>19.5</v>
      </c>
      <c r="P24" s="189">
        <f>MAX(M24:O24)</f>
        <v>19.5</v>
      </c>
      <c r="Q24" s="190">
        <f>LARGE(M24:O24,2)</f>
        <v>19.5</v>
      </c>
      <c r="R24" s="4">
        <f>LARGE(M24:O24,3)</f>
        <v>13.5</v>
      </c>
      <c r="S24" s="190">
        <f>P24+Q24</f>
        <v>39</v>
      </c>
      <c r="T24" s="15">
        <v>14</v>
      </c>
      <c r="U24" s="62"/>
    </row>
    <row r="25" spans="1:21" ht="16.5" thickBot="1" x14ac:dyDescent="0.3">
      <c r="A25" s="89">
        <v>68</v>
      </c>
      <c r="B25" s="183" t="s">
        <v>232</v>
      </c>
      <c r="C25" s="183" t="s">
        <v>233</v>
      </c>
      <c r="D25" s="184" t="s">
        <v>224</v>
      </c>
      <c r="E25" s="227"/>
      <c r="F25" s="186"/>
      <c r="G25" s="32">
        <v>2.25</v>
      </c>
      <c r="H25" s="33">
        <v>2.75</v>
      </c>
      <c r="I25" s="34">
        <v>2.75</v>
      </c>
      <c r="J25" s="32"/>
      <c r="K25" s="33"/>
      <c r="L25" s="34"/>
      <c r="M25" s="11">
        <f>(G25*6)-J25</f>
        <v>13.5</v>
      </c>
      <c r="N25" s="12">
        <f>(H25*6)-K25</f>
        <v>16.5</v>
      </c>
      <c r="O25" s="13">
        <f>(I25*6)-L25</f>
        <v>16.5</v>
      </c>
      <c r="P25" s="192">
        <f>MAX(M25:O25)</f>
        <v>16.5</v>
      </c>
      <c r="Q25" s="193">
        <f>LARGE(M25:O25,2)</f>
        <v>16.5</v>
      </c>
      <c r="R25" s="12">
        <f>LARGE(M25:O25,3)</f>
        <v>13.5</v>
      </c>
      <c r="S25" s="193">
        <f>P25+Q25</f>
        <v>33</v>
      </c>
      <c r="T25" s="34">
        <v>15</v>
      </c>
      <c r="U25" s="62"/>
    </row>
  </sheetData>
  <sortState ref="A11:U25">
    <sortCondition descending="1" ref="S11:S25"/>
  </sortState>
  <mergeCells count="11">
    <mergeCell ref="T9:T10"/>
    <mergeCell ref="A1:T1"/>
    <mergeCell ref="N3:Q3"/>
    <mergeCell ref="B9:D9"/>
    <mergeCell ref="G9:I9"/>
    <mergeCell ref="J9:L9"/>
    <mergeCell ref="M9:O9"/>
    <mergeCell ref="P9:P10"/>
    <mergeCell ref="Q9:Q10"/>
    <mergeCell ref="R9:R10"/>
    <mergeCell ref="S9:S10"/>
  </mergeCells>
  <pageMargins left="0.51181102362204722" right="0.51181102362204722" top="0.74803149606299213" bottom="0.74803149606299213" header="0.31496062992125984" footer="0.31496062992125984"/>
  <pageSetup paperSize="9" scale="76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19</vt:i4>
      </vt:variant>
      <vt:variant>
        <vt:lpstr>Imenovani obsegi</vt:lpstr>
      </vt:variant>
      <vt:variant>
        <vt:i4>16</vt:i4>
      </vt:variant>
    </vt:vector>
  </HeadingPairs>
  <TitlesOfParts>
    <vt:vector size="35" baseType="lpstr">
      <vt:lpstr>DEKLICE 1 - 2017 Š</vt:lpstr>
      <vt:lpstr>DEKLICE 1 - 2017 K</vt:lpstr>
      <vt:lpstr>DEČKI 1 - 2017 Š</vt:lpstr>
      <vt:lpstr>DEČKI 1 - 2017 K</vt:lpstr>
      <vt:lpstr>DEKLICE 2 - 2016 Š</vt:lpstr>
      <vt:lpstr>DEKLICE 2 - 2016 K</vt:lpstr>
      <vt:lpstr>DEČKI 2 - 2016 Š</vt:lpstr>
      <vt:lpstr>DEČKI 2 - 2016 K</vt:lpstr>
      <vt:lpstr>DEKLICE 3 - 2015 Š</vt:lpstr>
      <vt:lpstr>DEKLICE 3 - 2015 K</vt:lpstr>
      <vt:lpstr>DEČKI 3 - 2015 Š</vt:lpstr>
      <vt:lpstr>DEČKI 3 - 2015 K</vt:lpstr>
      <vt:lpstr>DEKLICE 4 - 2014 Š</vt:lpstr>
      <vt:lpstr>DEKLICE 4 - 2014 K</vt:lpstr>
      <vt:lpstr>DEČKI 4 - 2014 Š</vt:lpstr>
      <vt:lpstr>DEČKI 4 - 2014 K</vt:lpstr>
      <vt:lpstr>Skupaj</vt:lpstr>
      <vt:lpstr>List1</vt:lpstr>
      <vt:lpstr>Šole</vt:lpstr>
      <vt:lpstr>'DEČKI 1 - 2017 K'!Področje_tiskanja</vt:lpstr>
      <vt:lpstr>'DEČKI 1 - 2017 Š'!Področje_tiskanja</vt:lpstr>
      <vt:lpstr>'DEČKI 2 - 2016 K'!Področje_tiskanja</vt:lpstr>
      <vt:lpstr>'DEČKI 2 - 2016 Š'!Področje_tiskanja</vt:lpstr>
      <vt:lpstr>'DEČKI 3 - 2015 K'!Področje_tiskanja</vt:lpstr>
      <vt:lpstr>'DEČKI 3 - 2015 Š'!Področje_tiskanja</vt:lpstr>
      <vt:lpstr>'DEČKI 4 - 2014 K'!Področje_tiskanja</vt:lpstr>
      <vt:lpstr>'DEČKI 4 - 2014 Š'!Področje_tiskanja</vt:lpstr>
      <vt:lpstr>'DEKLICE 1 - 2017 K'!Področje_tiskanja</vt:lpstr>
      <vt:lpstr>'DEKLICE 1 - 2017 Š'!Področje_tiskanja</vt:lpstr>
      <vt:lpstr>'DEKLICE 2 - 2016 K'!Področje_tiskanja</vt:lpstr>
      <vt:lpstr>'DEKLICE 2 - 2016 Š'!Področje_tiskanja</vt:lpstr>
      <vt:lpstr>'DEKLICE 3 - 2015 K'!Področje_tiskanja</vt:lpstr>
      <vt:lpstr>'DEKLICE 3 - 2015 Š'!Področje_tiskanja</vt:lpstr>
      <vt:lpstr>'DEKLICE 4 - 2014 K'!Področje_tiskanja</vt:lpstr>
      <vt:lpstr>'DEKLICE 4 - 2014 Š'!Področje_tiskanja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 Oblak</dc:creator>
  <cp:lastModifiedBy>Biserka</cp:lastModifiedBy>
  <cp:lastPrinted>2024-03-06T21:24:36Z</cp:lastPrinted>
  <dcterms:created xsi:type="dcterms:W3CDTF">2017-02-19T10:05:29Z</dcterms:created>
  <dcterms:modified xsi:type="dcterms:W3CDTF">2024-03-10T21:17:19Z</dcterms:modified>
</cp:coreProperties>
</file>