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serka\Documents\PC  GORENJSKA\ŠŠT SKOKI\Šolsko leto 2023-24\REZULTATI\"/>
    </mc:Choice>
  </mc:AlternateContent>
  <bookViews>
    <workbookView xWindow="0" yWindow="0" windowWidth="24000" windowHeight="9735" tabRatio="909"/>
  </bookViews>
  <sheets>
    <sheet name="DEKLICE 1 - 2017 Š" sheetId="16" r:id="rId1"/>
    <sheet name="DEKLICE 1 - 2017 K" sheetId="17" r:id="rId2"/>
    <sheet name="DEČKI 1 - 2017 Š" sheetId="2" r:id="rId3"/>
    <sheet name="DEČKI 1 - 2017 K" sheetId="12" r:id="rId4"/>
    <sheet name="DEKLICE 2 - 2016 Š" sheetId="20" r:id="rId5"/>
    <sheet name="DEKLICE 2 - 2016 K" sheetId="21" r:id="rId6"/>
    <sheet name="DEČKI 2 - 2016 Š" sheetId="18" r:id="rId7"/>
    <sheet name="DEČKI 2 - 2016 K" sheetId="19" r:id="rId8"/>
    <sheet name="DEKLICE 3 - 2015 Š" sheetId="22" r:id="rId9"/>
    <sheet name="DEKLICE 3 - 2015 K" sheetId="23" r:id="rId10"/>
    <sheet name="DEČKI 3 - 2015 Š" sheetId="25" r:id="rId11"/>
    <sheet name="DEČKI 3 - 2015 K" sheetId="24" r:id="rId12"/>
    <sheet name="DEKLICE 4 - 2014 Š" sheetId="29" r:id="rId13"/>
    <sheet name="DEKLICE 4 - 2014 K" sheetId="30" r:id="rId14"/>
    <sheet name="DEČKI 4 - 2014 Š" sheetId="26" r:id="rId15"/>
    <sheet name="DEČKI 4 - 2014 K" sheetId="27" r:id="rId16"/>
    <sheet name="Šole" sheetId="31" r:id="rId17"/>
    <sheet name="Skupaj" sheetId="32" r:id="rId18"/>
  </sheets>
  <definedNames>
    <definedName name="_xlnm._FilterDatabase" localSheetId="3" hidden="1">'DEČKI 1 - 2017 K'!$B$11:$D$13</definedName>
    <definedName name="_xlnm._FilterDatabase" localSheetId="2" hidden="1">'DEČKI 1 - 2017 Š'!$B$11:$D$20</definedName>
    <definedName name="_xlnm._FilterDatabase" localSheetId="7" hidden="1">'DEČKI 2 - 2016 K'!$B$11:$D$14</definedName>
    <definedName name="_xlnm._FilterDatabase" localSheetId="6" hidden="1">'DEČKI 2 - 2016 Š'!$B$11:$D$23</definedName>
    <definedName name="_xlnm._FilterDatabase" localSheetId="11" hidden="1">'DEČKI 3 - 2015 K'!$B$12:$D$15</definedName>
    <definedName name="_xlnm._FilterDatabase" localSheetId="10" hidden="1">'DEČKI 3 - 2015 Š'!$B$11:$D$26</definedName>
    <definedName name="_xlnm._FilterDatabase" localSheetId="15" hidden="1">'DEČKI 4 - 2014 K'!$B$11:$D$18</definedName>
    <definedName name="_xlnm._FilterDatabase" localSheetId="14" hidden="1">'DEČKI 4 - 2014 Š'!$B$11:$D$34</definedName>
    <definedName name="_xlnm._FilterDatabase" localSheetId="1" hidden="1">'DEKLICE 1 - 2017 K'!$B$11:$D$13</definedName>
    <definedName name="_xlnm._FilterDatabase" localSheetId="0" hidden="1">'DEKLICE 1 - 2017 Š'!$B$11:$D$13</definedName>
    <definedName name="_xlnm._FilterDatabase" localSheetId="5" hidden="1">'DEKLICE 2 - 2016 K'!$B$11:$D$12</definedName>
    <definedName name="_xlnm._FilterDatabase" localSheetId="4" hidden="1">'DEKLICE 2 - 2016 Š'!$B$11:$D$18</definedName>
    <definedName name="_xlnm._FilterDatabase" localSheetId="9" hidden="1">'DEKLICE 3 - 2015 K'!$B$11:$D$13</definedName>
    <definedName name="_xlnm._FilterDatabase" localSheetId="8" hidden="1">'DEKLICE 3 - 2015 Š'!$B$11:$D$21</definedName>
    <definedName name="_xlnm._FilterDatabase" localSheetId="13" hidden="1">'DEKLICE 4 - 2014 K'!$B$11:$D$13</definedName>
    <definedName name="_xlnm._FilterDatabase" localSheetId="12" hidden="1">'DEKLICE 4 - 2014 Š'!$B$11:$D$19</definedName>
    <definedName name="_xlnm.Print_Area" localSheetId="3">'DEČKI 1 - 2017 K'!$A$1:$T$13</definedName>
    <definedName name="_xlnm.Print_Area" localSheetId="2">'DEČKI 1 - 2017 Š'!$A$1:$T$20</definedName>
    <definedName name="_xlnm.Print_Area" localSheetId="7">'DEČKI 2 - 2016 K'!$A$1:$T$14</definedName>
    <definedName name="_xlnm.Print_Area" localSheetId="6">'DEČKI 2 - 2016 Š'!$A$1:$T$23</definedName>
    <definedName name="_xlnm.Print_Area" localSheetId="11">'DEČKI 3 - 2015 K'!$A$1:$T$15</definedName>
    <definedName name="_xlnm.Print_Area" localSheetId="10">'DEČKI 3 - 2015 Š'!$A$1:$T$26</definedName>
    <definedName name="_xlnm.Print_Area" localSheetId="15">'DEČKI 4 - 2014 K'!$A$1:$T$18</definedName>
    <definedName name="_xlnm.Print_Area" localSheetId="14">'DEČKI 4 - 2014 Š'!$A$1:$T$34</definedName>
    <definedName name="_xlnm.Print_Area" localSheetId="1">'DEKLICE 1 - 2017 K'!$A$1:$T$13</definedName>
    <definedName name="_xlnm.Print_Area" localSheetId="0">'DEKLICE 1 - 2017 Š'!$A$1:$T$13</definedName>
    <definedName name="_xlnm.Print_Area" localSheetId="5">'DEKLICE 2 - 2016 K'!$A$1:$T$12</definedName>
    <definedName name="_xlnm.Print_Area" localSheetId="4">'DEKLICE 2 - 2016 Š'!$A$1:$T$18</definedName>
    <definedName name="_xlnm.Print_Area" localSheetId="9">'DEKLICE 3 - 2015 K'!$A$1:$T$13</definedName>
    <definedName name="_xlnm.Print_Area" localSheetId="8">'DEKLICE 3 - 2015 Š'!$A$1:$T$21</definedName>
    <definedName name="_xlnm.Print_Area" localSheetId="13">'DEKLICE 4 - 2014 K'!$A$1:$T$13</definedName>
    <definedName name="_xlnm.Print_Area" localSheetId="12">'DEKLICE 4 - 2014 Š'!$A$1:$T$19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26" l="1"/>
  <c r="N21" i="26"/>
  <c r="O21" i="26"/>
  <c r="P11" i="24"/>
  <c r="O11" i="24"/>
  <c r="Q11" i="24" s="1"/>
  <c r="N11" i="24"/>
  <c r="M11" i="24"/>
  <c r="M12" i="24"/>
  <c r="N12" i="24"/>
  <c r="O12" i="24"/>
  <c r="M32" i="26"/>
  <c r="N32" i="26"/>
  <c r="O32" i="26"/>
  <c r="M15" i="27"/>
  <c r="N15" i="27"/>
  <c r="O15" i="27"/>
  <c r="M12" i="30"/>
  <c r="P12" i="30" s="1"/>
  <c r="N12" i="30"/>
  <c r="O12" i="30"/>
  <c r="M14" i="18"/>
  <c r="N14" i="18"/>
  <c r="Q14" i="18" s="1"/>
  <c r="O14" i="18"/>
  <c r="M21" i="18"/>
  <c r="N21" i="18"/>
  <c r="O21" i="18"/>
  <c r="M12" i="18"/>
  <c r="N12" i="18"/>
  <c r="O12" i="18"/>
  <c r="M22" i="18"/>
  <c r="N22" i="18"/>
  <c r="O22" i="18"/>
  <c r="M16" i="18"/>
  <c r="N16" i="18"/>
  <c r="O16" i="18"/>
  <c r="O24" i="18"/>
  <c r="N24" i="18"/>
  <c r="M24" i="18"/>
  <c r="R24" i="18" s="1"/>
  <c r="O27" i="25"/>
  <c r="N27" i="25"/>
  <c r="M27" i="25"/>
  <c r="O36" i="26"/>
  <c r="N36" i="26"/>
  <c r="M36" i="26"/>
  <c r="M18" i="25"/>
  <c r="N18" i="25"/>
  <c r="O18" i="25"/>
  <c r="M17" i="25"/>
  <c r="N17" i="25"/>
  <c r="O17" i="25"/>
  <c r="M16" i="25"/>
  <c r="N16" i="25"/>
  <c r="O16" i="25"/>
  <c r="M11" i="25"/>
  <c r="N11" i="25"/>
  <c r="O11" i="25"/>
  <c r="O13" i="25"/>
  <c r="N13" i="25"/>
  <c r="M13" i="25"/>
  <c r="O19" i="25"/>
  <c r="N19" i="25"/>
  <c r="M19" i="25"/>
  <c r="O20" i="25"/>
  <c r="N20" i="25"/>
  <c r="M20" i="25"/>
  <c r="O25" i="25"/>
  <c r="N25" i="25"/>
  <c r="M25" i="25"/>
  <c r="M24" i="26"/>
  <c r="N24" i="26"/>
  <c r="O24" i="26"/>
  <c r="M29" i="26"/>
  <c r="N29" i="26"/>
  <c r="O29" i="26"/>
  <c r="M26" i="26"/>
  <c r="N26" i="26"/>
  <c r="O26" i="26"/>
  <c r="M20" i="26"/>
  <c r="N20" i="26"/>
  <c r="O20" i="26"/>
  <c r="M27" i="26"/>
  <c r="N27" i="26"/>
  <c r="O27" i="26"/>
  <c r="M11" i="26"/>
  <c r="N11" i="26"/>
  <c r="O11" i="26"/>
  <c r="M33" i="26"/>
  <c r="N33" i="26"/>
  <c r="O33" i="26"/>
  <c r="M30" i="26"/>
  <c r="N30" i="26"/>
  <c r="O30" i="26"/>
  <c r="M25" i="26"/>
  <c r="N25" i="26"/>
  <c r="O25" i="26"/>
  <c r="M18" i="26"/>
  <c r="N18" i="26"/>
  <c r="O18" i="26"/>
  <c r="M34" i="26"/>
  <c r="N34" i="26"/>
  <c r="O34" i="26"/>
  <c r="M31" i="26"/>
  <c r="N31" i="26"/>
  <c r="O31" i="26"/>
  <c r="M13" i="26"/>
  <c r="N13" i="26"/>
  <c r="O13" i="26"/>
  <c r="M35" i="26"/>
  <c r="N35" i="26"/>
  <c r="O35" i="26"/>
  <c r="O13" i="30"/>
  <c r="N13" i="30"/>
  <c r="M13" i="30"/>
  <c r="Q13" i="30" s="1"/>
  <c r="O11" i="30"/>
  <c r="N11" i="30"/>
  <c r="M11" i="30"/>
  <c r="O18" i="29"/>
  <c r="N18" i="29"/>
  <c r="M18" i="29"/>
  <c r="O14" i="29"/>
  <c r="N14" i="29"/>
  <c r="M14" i="29"/>
  <c r="O12" i="29"/>
  <c r="N12" i="29"/>
  <c r="M12" i="29"/>
  <c r="O17" i="29"/>
  <c r="N17" i="29"/>
  <c r="M17" i="29"/>
  <c r="O16" i="29"/>
  <c r="N16" i="29"/>
  <c r="M16" i="29"/>
  <c r="O13" i="29"/>
  <c r="N13" i="29"/>
  <c r="M13" i="29"/>
  <c r="O11" i="29"/>
  <c r="N11" i="29"/>
  <c r="M11" i="29"/>
  <c r="Q11" i="29" s="1"/>
  <c r="O15" i="29"/>
  <c r="N15" i="29"/>
  <c r="M15" i="29"/>
  <c r="O18" i="27"/>
  <c r="N18" i="27"/>
  <c r="M18" i="27"/>
  <c r="O13" i="27"/>
  <c r="N13" i="27"/>
  <c r="M13" i="27"/>
  <c r="O17" i="27"/>
  <c r="N17" i="27"/>
  <c r="M17" i="27"/>
  <c r="O12" i="27"/>
  <c r="N12" i="27"/>
  <c r="M12" i="27"/>
  <c r="O14" i="27"/>
  <c r="N14" i="27"/>
  <c r="M14" i="27"/>
  <c r="O16" i="27"/>
  <c r="N16" i="27"/>
  <c r="M16" i="27"/>
  <c r="O11" i="27"/>
  <c r="N11" i="27"/>
  <c r="M11" i="27"/>
  <c r="O15" i="26"/>
  <c r="N15" i="26"/>
  <c r="M15" i="26"/>
  <c r="O23" i="26"/>
  <c r="N23" i="26"/>
  <c r="M23" i="26"/>
  <c r="O14" i="26"/>
  <c r="N14" i="26"/>
  <c r="M14" i="26"/>
  <c r="O12" i="26"/>
  <c r="N12" i="26"/>
  <c r="M12" i="26"/>
  <c r="O28" i="26"/>
  <c r="N28" i="26"/>
  <c r="M28" i="26"/>
  <c r="O22" i="26"/>
  <c r="N22" i="26"/>
  <c r="M22" i="26"/>
  <c r="O17" i="26"/>
  <c r="N17" i="26"/>
  <c r="M17" i="26"/>
  <c r="O19" i="26"/>
  <c r="N19" i="26"/>
  <c r="M19" i="26"/>
  <c r="O16" i="26"/>
  <c r="N16" i="26"/>
  <c r="M16" i="26"/>
  <c r="O12" i="25"/>
  <c r="N12" i="25"/>
  <c r="M12" i="25"/>
  <c r="O15" i="25"/>
  <c r="N15" i="25"/>
  <c r="M15" i="25"/>
  <c r="O22" i="25"/>
  <c r="N22" i="25"/>
  <c r="M22" i="25"/>
  <c r="O23" i="25"/>
  <c r="N23" i="25"/>
  <c r="M23" i="25"/>
  <c r="O21" i="25"/>
  <c r="N21" i="25"/>
  <c r="M21" i="25"/>
  <c r="O26" i="25"/>
  <c r="N26" i="25"/>
  <c r="M26" i="25"/>
  <c r="O14" i="25"/>
  <c r="N14" i="25"/>
  <c r="M14" i="25"/>
  <c r="O24" i="25"/>
  <c r="N24" i="25"/>
  <c r="M24" i="25"/>
  <c r="O15" i="24"/>
  <c r="N15" i="24"/>
  <c r="M15" i="24"/>
  <c r="R15" i="24" s="1"/>
  <c r="O14" i="24"/>
  <c r="N14" i="24"/>
  <c r="M14" i="24"/>
  <c r="O13" i="24"/>
  <c r="N13" i="24"/>
  <c r="M13" i="24"/>
  <c r="O13" i="23"/>
  <c r="N13" i="23"/>
  <c r="M13" i="23"/>
  <c r="R13" i="23" s="1"/>
  <c r="R11" i="23"/>
  <c r="O11" i="23"/>
  <c r="N11" i="23"/>
  <c r="M11" i="23"/>
  <c r="Q11" i="23" s="1"/>
  <c r="O12" i="23"/>
  <c r="N12" i="23"/>
  <c r="M12" i="23"/>
  <c r="O21" i="22"/>
  <c r="N21" i="22"/>
  <c r="M21" i="22"/>
  <c r="O13" i="22"/>
  <c r="N13" i="22"/>
  <c r="M13" i="22"/>
  <c r="O12" i="22"/>
  <c r="N12" i="22"/>
  <c r="M12" i="22"/>
  <c r="O17" i="22"/>
  <c r="N17" i="22"/>
  <c r="M17" i="22"/>
  <c r="O16" i="22"/>
  <c r="N16" i="22"/>
  <c r="M16" i="22"/>
  <c r="O18" i="22"/>
  <c r="N18" i="22"/>
  <c r="M18" i="22"/>
  <c r="O19" i="22"/>
  <c r="N19" i="22"/>
  <c r="M19" i="22"/>
  <c r="O11" i="22"/>
  <c r="N11" i="22"/>
  <c r="M11" i="22"/>
  <c r="O14" i="22"/>
  <c r="N14" i="22"/>
  <c r="M14" i="22"/>
  <c r="O20" i="22"/>
  <c r="N20" i="22"/>
  <c r="M20" i="22"/>
  <c r="O15" i="22"/>
  <c r="N15" i="22"/>
  <c r="M15" i="22"/>
  <c r="O12" i="21"/>
  <c r="N12" i="21"/>
  <c r="M12" i="21"/>
  <c r="O11" i="21"/>
  <c r="N11" i="21"/>
  <c r="M11" i="21"/>
  <c r="O18" i="20"/>
  <c r="N18" i="20"/>
  <c r="M18" i="20"/>
  <c r="R18" i="20" s="1"/>
  <c r="O11" i="20"/>
  <c r="N11" i="20"/>
  <c r="M11" i="20"/>
  <c r="R11" i="20" s="1"/>
  <c r="O14" i="20"/>
  <c r="N14" i="20"/>
  <c r="M14" i="20"/>
  <c r="O13" i="20"/>
  <c r="N13" i="20"/>
  <c r="M13" i="20"/>
  <c r="O12" i="20"/>
  <c r="N12" i="20"/>
  <c r="M12" i="20"/>
  <c r="R12" i="20" s="1"/>
  <c r="O16" i="20"/>
  <c r="N16" i="20"/>
  <c r="M16" i="20"/>
  <c r="O15" i="20"/>
  <c r="N15" i="20"/>
  <c r="M15" i="20"/>
  <c r="O17" i="20"/>
  <c r="N17" i="20"/>
  <c r="M17" i="20"/>
  <c r="O14" i="19"/>
  <c r="N14" i="19"/>
  <c r="M14" i="19"/>
  <c r="P14" i="19" s="1"/>
  <c r="O13" i="19"/>
  <c r="N13" i="19"/>
  <c r="M13" i="19"/>
  <c r="R13" i="19" s="1"/>
  <c r="R11" i="19"/>
  <c r="O11" i="19"/>
  <c r="N11" i="19"/>
  <c r="M11" i="19"/>
  <c r="Q11" i="19" s="1"/>
  <c r="O12" i="19"/>
  <c r="N12" i="19"/>
  <c r="M12" i="19"/>
  <c r="O11" i="18"/>
  <c r="N11" i="18"/>
  <c r="M11" i="18"/>
  <c r="O17" i="18"/>
  <c r="N17" i="18"/>
  <c r="M17" i="18"/>
  <c r="O20" i="18"/>
  <c r="N20" i="18"/>
  <c r="M20" i="18"/>
  <c r="R20" i="18" s="1"/>
  <c r="O13" i="18"/>
  <c r="N13" i="18"/>
  <c r="M13" i="18"/>
  <c r="O15" i="18"/>
  <c r="N15" i="18"/>
  <c r="M15" i="18"/>
  <c r="O19" i="18"/>
  <c r="N19" i="18"/>
  <c r="M19" i="18"/>
  <c r="R19" i="18" s="1"/>
  <c r="O18" i="18"/>
  <c r="N18" i="18"/>
  <c r="M18" i="18"/>
  <c r="Q18" i="18" s="1"/>
  <c r="O23" i="18"/>
  <c r="N23" i="18"/>
  <c r="M23" i="18"/>
  <c r="Q23" i="18" s="1"/>
  <c r="O13" i="17"/>
  <c r="N13" i="17"/>
  <c r="M13" i="17"/>
  <c r="O12" i="17"/>
  <c r="N12" i="17"/>
  <c r="P12" i="17" s="1"/>
  <c r="M12" i="17"/>
  <c r="O11" i="17"/>
  <c r="N11" i="17"/>
  <c r="M11" i="17"/>
  <c r="R11" i="17" s="1"/>
  <c r="O13" i="16"/>
  <c r="N13" i="16"/>
  <c r="M13" i="16"/>
  <c r="O11" i="16"/>
  <c r="N11" i="16"/>
  <c r="M11" i="16"/>
  <c r="O12" i="16"/>
  <c r="N12" i="16"/>
  <c r="M12" i="16"/>
  <c r="O13" i="12"/>
  <c r="N13" i="12"/>
  <c r="M13" i="12"/>
  <c r="R13" i="12" s="1"/>
  <c r="O12" i="12"/>
  <c r="N12" i="12"/>
  <c r="M12" i="12"/>
  <c r="Q12" i="12" s="1"/>
  <c r="O11" i="12"/>
  <c r="N11" i="12"/>
  <c r="M11" i="12"/>
  <c r="P21" i="26" l="1"/>
  <c r="P32" i="26"/>
  <c r="Q21" i="26"/>
  <c r="S21" i="26" s="1"/>
  <c r="R21" i="26"/>
  <c r="P30" i="26"/>
  <c r="S11" i="24"/>
  <c r="R11" i="24"/>
  <c r="R12" i="24"/>
  <c r="P12" i="24"/>
  <c r="Q12" i="24"/>
  <c r="S12" i="24" s="1"/>
  <c r="R23" i="18"/>
  <c r="P22" i="18"/>
  <c r="R27" i="25"/>
  <c r="P21" i="18"/>
  <c r="R12" i="18"/>
  <c r="Q15" i="27"/>
  <c r="P15" i="27"/>
  <c r="Q31" i="26"/>
  <c r="P14" i="18"/>
  <c r="S14" i="18" s="1"/>
  <c r="R14" i="18"/>
  <c r="R32" i="26"/>
  <c r="Q32" i="26"/>
  <c r="P16" i="18"/>
  <c r="P13" i="16"/>
  <c r="Q13" i="17"/>
  <c r="Q15" i="20"/>
  <c r="R12" i="21"/>
  <c r="Q11" i="22"/>
  <c r="R12" i="22"/>
  <c r="Q12" i="23"/>
  <c r="R14" i="24"/>
  <c r="R15" i="29"/>
  <c r="R11" i="30"/>
  <c r="Q25" i="25"/>
  <c r="Q17" i="25"/>
  <c r="P12" i="18"/>
  <c r="Q21" i="18"/>
  <c r="Q12" i="18"/>
  <c r="Q12" i="30"/>
  <c r="S12" i="30" s="1"/>
  <c r="Q12" i="17"/>
  <c r="R11" i="18"/>
  <c r="R13" i="20"/>
  <c r="P11" i="21"/>
  <c r="R19" i="22"/>
  <c r="R16" i="22"/>
  <c r="R28" i="26"/>
  <c r="Q18" i="29"/>
  <c r="Q18" i="25"/>
  <c r="Q22" i="18"/>
  <c r="S22" i="18" s="1"/>
  <c r="P33" i="26"/>
  <c r="P26" i="26"/>
  <c r="R33" i="26"/>
  <c r="P13" i="26"/>
  <c r="P25" i="26"/>
  <c r="P27" i="26"/>
  <c r="P24" i="26"/>
  <c r="Q34" i="26"/>
  <c r="P20" i="26"/>
  <c r="R36" i="26"/>
  <c r="R12" i="27"/>
  <c r="R15" i="27"/>
  <c r="R18" i="27"/>
  <c r="R12" i="30"/>
  <c r="R13" i="30"/>
  <c r="P18" i="25"/>
  <c r="P17" i="25"/>
  <c r="R13" i="25"/>
  <c r="R25" i="25"/>
  <c r="R11" i="25"/>
  <c r="Q14" i="25"/>
  <c r="R22" i="18"/>
  <c r="R21" i="18"/>
  <c r="R16" i="18"/>
  <c r="Q16" i="18"/>
  <c r="P19" i="18"/>
  <c r="Q13" i="18"/>
  <c r="R12" i="12"/>
  <c r="P11" i="12"/>
  <c r="P13" i="12"/>
  <c r="Q12" i="16"/>
  <c r="R11" i="16"/>
  <c r="P13" i="17"/>
  <c r="R13" i="17"/>
  <c r="R12" i="17"/>
  <c r="P24" i="18"/>
  <c r="Q24" i="18"/>
  <c r="R14" i="19"/>
  <c r="P27" i="25"/>
  <c r="Q27" i="25"/>
  <c r="Q13" i="24"/>
  <c r="Q16" i="27"/>
  <c r="R13" i="29"/>
  <c r="R14" i="29"/>
  <c r="R13" i="22"/>
  <c r="Q21" i="22"/>
  <c r="Q15" i="22"/>
  <c r="Q19" i="22"/>
  <c r="Q20" i="22"/>
  <c r="P36" i="26"/>
  <c r="Q36" i="26"/>
  <c r="R16" i="27"/>
  <c r="R14" i="27"/>
  <c r="R16" i="29"/>
  <c r="R18" i="29"/>
  <c r="P13" i="30"/>
  <c r="S13" i="30" s="1"/>
  <c r="P16" i="29"/>
  <c r="Q16" i="29"/>
  <c r="P14" i="29"/>
  <c r="Q14" i="29"/>
  <c r="Q17" i="29"/>
  <c r="P11" i="29"/>
  <c r="S11" i="29" s="1"/>
  <c r="R11" i="29"/>
  <c r="R17" i="29"/>
  <c r="P18" i="29"/>
  <c r="R12" i="29"/>
  <c r="P11" i="27"/>
  <c r="P13" i="27"/>
  <c r="P12" i="27"/>
  <c r="Q12" i="27"/>
  <c r="R17" i="27"/>
  <c r="P34" i="26"/>
  <c r="Q33" i="26"/>
  <c r="P35" i="26"/>
  <c r="P18" i="26"/>
  <c r="P11" i="26"/>
  <c r="P29" i="26"/>
  <c r="R26" i="26"/>
  <c r="Q26" i="26"/>
  <c r="P31" i="26"/>
  <c r="R34" i="26"/>
  <c r="Q30" i="26"/>
  <c r="Q20" i="26"/>
  <c r="Q12" i="22"/>
  <c r="R21" i="22"/>
  <c r="P21" i="22"/>
  <c r="S21" i="22" s="1"/>
  <c r="Q16" i="22"/>
  <c r="R11" i="22"/>
  <c r="P16" i="22"/>
  <c r="P20" i="22"/>
  <c r="S20" i="22" s="1"/>
  <c r="P19" i="22"/>
  <c r="R17" i="22"/>
  <c r="P11" i="22"/>
  <c r="R18" i="22"/>
  <c r="R20" i="22"/>
  <c r="R14" i="22"/>
  <c r="P12" i="22"/>
  <c r="P15" i="24"/>
  <c r="Q15" i="24"/>
  <c r="R17" i="25"/>
  <c r="R26" i="25"/>
  <c r="R17" i="20"/>
  <c r="P12" i="20"/>
  <c r="Q12" i="20"/>
  <c r="P15" i="20"/>
  <c r="R15" i="20"/>
  <c r="P16" i="20"/>
  <c r="Q14" i="20"/>
  <c r="R12" i="19"/>
  <c r="P11" i="19"/>
  <c r="S11" i="19" s="1"/>
  <c r="Q14" i="19"/>
  <c r="S14" i="19" s="1"/>
  <c r="Q20" i="18"/>
  <c r="P23" i="18"/>
  <c r="S23" i="18" s="1"/>
  <c r="Q19" i="18"/>
  <c r="Q13" i="16"/>
  <c r="S13" i="16" s="1"/>
  <c r="P12" i="16"/>
  <c r="R13" i="16"/>
  <c r="R12" i="16"/>
  <c r="P11" i="16"/>
  <c r="Q11" i="16"/>
  <c r="R15" i="18"/>
  <c r="P11" i="18"/>
  <c r="Q11" i="18"/>
  <c r="R13" i="18"/>
  <c r="R17" i="18"/>
  <c r="P11" i="25"/>
  <c r="P16" i="25"/>
  <c r="R19" i="25"/>
  <c r="R24" i="25"/>
  <c r="P21" i="25"/>
  <c r="R16" i="25"/>
  <c r="Q16" i="25"/>
  <c r="R18" i="25"/>
  <c r="Q11" i="25"/>
  <c r="R20" i="25"/>
  <c r="P23" i="25"/>
  <c r="R22" i="25"/>
  <c r="R15" i="25"/>
  <c r="P25" i="25"/>
  <c r="Q26" i="25"/>
  <c r="P22" i="25"/>
  <c r="P19" i="25"/>
  <c r="P26" i="25"/>
  <c r="Q19" i="25"/>
  <c r="R14" i="25"/>
  <c r="P12" i="25"/>
  <c r="Q21" i="25"/>
  <c r="P20" i="25"/>
  <c r="R21" i="25"/>
  <c r="Q20" i="25"/>
  <c r="Q12" i="25"/>
  <c r="P13" i="25"/>
  <c r="R23" i="25"/>
  <c r="R12" i="25"/>
  <c r="Q13" i="25"/>
  <c r="R35" i="26"/>
  <c r="R18" i="26"/>
  <c r="R11" i="26"/>
  <c r="R29" i="26"/>
  <c r="P22" i="26"/>
  <c r="Q35" i="26"/>
  <c r="Q18" i="26"/>
  <c r="Q11" i="26"/>
  <c r="Q29" i="26"/>
  <c r="R13" i="26"/>
  <c r="R25" i="26"/>
  <c r="R27" i="26"/>
  <c r="R24" i="26"/>
  <c r="Q13" i="26"/>
  <c r="Q25" i="26"/>
  <c r="Q27" i="26"/>
  <c r="Q24" i="26"/>
  <c r="R31" i="26"/>
  <c r="R30" i="26"/>
  <c r="R20" i="26"/>
  <c r="Q19" i="26"/>
  <c r="R17" i="26"/>
  <c r="R22" i="26"/>
  <c r="R15" i="26"/>
  <c r="Q22" i="26"/>
  <c r="P23" i="26"/>
  <c r="Q23" i="26"/>
  <c r="P12" i="26"/>
  <c r="R23" i="26"/>
  <c r="R19" i="26"/>
  <c r="Q16" i="26"/>
  <c r="R14" i="26"/>
  <c r="P11" i="30"/>
  <c r="Q11" i="30"/>
  <c r="P12" i="29"/>
  <c r="P15" i="29"/>
  <c r="Q12" i="29"/>
  <c r="Q15" i="29"/>
  <c r="P13" i="29"/>
  <c r="Q13" i="29"/>
  <c r="P17" i="29"/>
  <c r="Q11" i="27"/>
  <c r="R13" i="27"/>
  <c r="R11" i="27"/>
  <c r="P14" i="27"/>
  <c r="Q13" i="27"/>
  <c r="Q14" i="27"/>
  <c r="P17" i="27"/>
  <c r="Q17" i="27"/>
  <c r="P18" i="27"/>
  <c r="Q18" i="27"/>
  <c r="P16" i="27"/>
  <c r="P16" i="26"/>
  <c r="Q12" i="26"/>
  <c r="P14" i="26"/>
  <c r="R12" i="26"/>
  <c r="R16" i="26"/>
  <c r="P17" i="26"/>
  <c r="Q14" i="26"/>
  <c r="Q17" i="26"/>
  <c r="P15" i="26"/>
  <c r="P28" i="26"/>
  <c r="Q15" i="26"/>
  <c r="Q28" i="26"/>
  <c r="P19" i="26"/>
  <c r="Q24" i="25"/>
  <c r="P24" i="25"/>
  <c r="P15" i="25"/>
  <c r="Q15" i="25"/>
  <c r="Q23" i="25"/>
  <c r="P14" i="25"/>
  <c r="S14" i="25" s="1"/>
  <c r="Q22" i="25"/>
  <c r="P13" i="24"/>
  <c r="R13" i="24"/>
  <c r="P14" i="24"/>
  <c r="Q14" i="24"/>
  <c r="P12" i="23"/>
  <c r="S12" i="23" s="1"/>
  <c r="R12" i="23"/>
  <c r="P13" i="23"/>
  <c r="Q13" i="23"/>
  <c r="P11" i="23"/>
  <c r="S11" i="23" s="1"/>
  <c r="P18" i="22"/>
  <c r="P15" i="22"/>
  <c r="P17" i="22"/>
  <c r="R15" i="22"/>
  <c r="P14" i="22"/>
  <c r="Q17" i="22"/>
  <c r="Q14" i="22"/>
  <c r="P13" i="22"/>
  <c r="Q18" i="22"/>
  <c r="Q13" i="22"/>
  <c r="Q11" i="21"/>
  <c r="R11" i="21"/>
  <c r="P12" i="21"/>
  <c r="Q12" i="21"/>
  <c r="P17" i="20"/>
  <c r="Q17" i="20"/>
  <c r="P14" i="20"/>
  <c r="R14" i="20"/>
  <c r="Q16" i="20"/>
  <c r="R16" i="20"/>
  <c r="P13" i="20"/>
  <c r="Q13" i="20"/>
  <c r="P18" i="20"/>
  <c r="P11" i="20"/>
  <c r="Q18" i="20"/>
  <c r="Q11" i="20"/>
  <c r="Q12" i="19"/>
  <c r="P12" i="19"/>
  <c r="P13" i="19"/>
  <c r="Q13" i="19"/>
  <c r="P17" i="18"/>
  <c r="P13" i="18"/>
  <c r="P18" i="18"/>
  <c r="S18" i="18" s="1"/>
  <c r="Q17" i="18"/>
  <c r="R18" i="18"/>
  <c r="P15" i="18"/>
  <c r="Q15" i="18"/>
  <c r="P20" i="18"/>
  <c r="S12" i="17"/>
  <c r="S13" i="17"/>
  <c r="P11" i="17"/>
  <c r="Q11" i="17"/>
  <c r="Q11" i="12"/>
  <c r="S11" i="12" s="1"/>
  <c r="R11" i="12"/>
  <c r="Q13" i="12"/>
  <c r="P12" i="12"/>
  <c r="S12" i="12" s="1"/>
  <c r="S32" i="26" l="1"/>
  <c r="S13" i="26"/>
  <c r="S30" i="26"/>
  <c r="S27" i="26"/>
  <c r="S24" i="26"/>
  <c r="S22" i="26"/>
  <c r="S31" i="26"/>
  <c r="S26" i="26"/>
  <c r="S17" i="25"/>
  <c r="S25" i="25"/>
  <c r="S21" i="18"/>
  <c r="S23" i="25"/>
  <c r="S18" i="29"/>
  <c r="S16" i="20"/>
  <c r="S15" i="20"/>
  <c r="S15" i="27"/>
  <c r="S22" i="25"/>
  <c r="S11" i="22"/>
  <c r="S12" i="19"/>
  <c r="S19" i="18"/>
  <c r="S13" i="24"/>
  <c r="S24" i="25"/>
  <c r="S18" i="25"/>
  <c r="S12" i="22"/>
  <c r="S13" i="18"/>
  <c r="S12" i="16"/>
  <c r="S20" i="26"/>
  <c r="S15" i="22"/>
  <c r="S33" i="26"/>
  <c r="S16" i="18"/>
  <c r="S11" i="21"/>
  <c r="S12" i="18"/>
  <c r="S35" i="26"/>
  <c r="S34" i="26"/>
  <c r="S25" i="26"/>
  <c r="S16" i="27"/>
  <c r="S11" i="25"/>
  <c r="S16" i="25"/>
  <c r="S26" i="25"/>
  <c r="S20" i="18"/>
  <c r="S13" i="12"/>
  <c r="S24" i="18"/>
  <c r="S27" i="25"/>
  <c r="S19" i="22"/>
  <c r="S36" i="26"/>
  <c r="S13" i="27"/>
  <c r="S14" i="29"/>
  <c r="S16" i="29"/>
  <c r="S17" i="29"/>
  <c r="S12" i="27"/>
  <c r="S11" i="27"/>
  <c r="S29" i="26"/>
  <c r="S11" i="26"/>
  <c r="S18" i="26"/>
  <c r="S16" i="22"/>
  <c r="S15" i="24"/>
  <c r="S14" i="20"/>
  <c r="S12" i="20"/>
  <c r="S13" i="20"/>
  <c r="S11" i="16"/>
  <c r="S11" i="18"/>
  <c r="S21" i="25"/>
  <c r="S12" i="25"/>
  <c r="S13" i="25"/>
  <c r="S19" i="25"/>
  <c r="S20" i="25"/>
  <c r="S19" i="26"/>
  <c r="S16" i="26"/>
  <c r="S12" i="26"/>
  <c r="S23" i="26"/>
  <c r="S15" i="26"/>
  <c r="S11" i="30"/>
  <c r="S13" i="29"/>
  <c r="S15" i="29"/>
  <c r="S12" i="29"/>
  <c r="S14" i="27"/>
  <c r="S18" i="27"/>
  <c r="S17" i="27"/>
  <c r="S14" i="26"/>
  <c r="S17" i="26"/>
  <c r="S28" i="26"/>
  <c r="S15" i="25"/>
  <c r="S14" i="24"/>
  <c r="S13" i="23"/>
  <c r="S13" i="22"/>
  <c r="S14" i="22"/>
  <c r="S17" i="22"/>
  <c r="S18" i="22"/>
  <c r="S12" i="21"/>
  <c r="S11" i="20"/>
  <c r="S18" i="20"/>
  <c r="S17" i="20"/>
  <c r="S13" i="19"/>
  <c r="S15" i="18"/>
  <c r="S17" i="18"/>
  <c r="S11" i="17"/>
  <c r="M13" i="2" l="1"/>
  <c r="N13" i="2"/>
  <c r="O13" i="2"/>
  <c r="M12" i="2"/>
  <c r="N12" i="2"/>
  <c r="O12" i="2"/>
  <c r="M15" i="2"/>
  <c r="N15" i="2"/>
  <c r="O15" i="2"/>
  <c r="R15" i="2" l="1"/>
  <c r="R12" i="2"/>
  <c r="R13" i="2"/>
  <c r="Q12" i="2"/>
  <c r="Q15" i="2"/>
  <c r="Q13" i="2"/>
  <c r="P15" i="2"/>
  <c r="P12" i="2"/>
  <c r="P13" i="2"/>
  <c r="S15" i="2" l="1"/>
  <c r="S13" i="2"/>
  <c r="S12" i="2"/>
  <c r="M11" i="2" l="1"/>
  <c r="N11" i="2"/>
  <c r="O11" i="2"/>
  <c r="M17" i="2"/>
  <c r="N17" i="2"/>
  <c r="O17" i="2"/>
  <c r="M19" i="2"/>
  <c r="N19" i="2"/>
  <c r="O19" i="2"/>
  <c r="M14" i="2"/>
  <c r="N14" i="2"/>
  <c r="O14" i="2"/>
  <c r="M16" i="2"/>
  <c r="N16" i="2"/>
  <c r="O16" i="2"/>
  <c r="M18" i="2"/>
  <c r="N18" i="2"/>
  <c r="O18" i="2"/>
  <c r="M20" i="2"/>
  <c r="N20" i="2"/>
  <c r="O20" i="2"/>
  <c r="R17" i="2" l="1"/>
  <c r="R16" i="2"/>
  <c r="R20" i="2"/>
  <c r="R18" i="2"/>
  <c r="R19" i="2"/>
  <c r="R11" i="2"/>
  <c r="R14" i="2"/>
  <c r="Q14" i="2"/>
  <c r="P19" i="2"/>
  <c r="Q17" i="2"/>
  <c r="P18" i="2"/>
  <c r="P11" i="2"/>
  <c r="P17" i="2"/>
  <c r="Q20" i="2"/>
  <c r="P16" i="2"/>
  <c r="Q16" i="2"/>
  <c r="Q11" i="2"/>
  <c r="P20" i="2"/>
  <c r="Q19" i="2"/>
  <c r="P14" i="2"/>
  <c r="Q18" i="2"/>
  <c r="S14" i="2" l="1"/>
  <c r="S17" i="2"/>
  <c r="S19" i="2"/>
  <c r="S18" i="2"/>
  <c r="S11" i="2"/>
  <c r="S20" i="2"/>
  <c r="S16" i="2"/>
</calcChain>
</file>

<file path=xl/sharedStrings.xml><?xml version="1.0" encoding="utf-8"?>
<sst xmlns="http://schemas.openxmlformats.org/spreadsheetml/2006/main" count="1284" uniqueCount="238">
  <si>
    <t>š</t>
  </si>
  <si>
    <t>raz</t>
  </si>
  <si>
    <t>Točke skupaj</t>
  </si>
  <si>
    <t>Skupaj točk</t>
  </si>
  <si>
    <t>Mesto</t>
  </si>
  <si>
    <t>Dolžina skoka</t>
  </si>
  <si>
    <t>Odbitki za doskok</t>
  </si>
  <si>
    <t>Vrednost dolžine skoka:</t>
  </si>
  <si>
    <t>Ob podrsu se dolžina skoka zmanjaša za 3 točke</t>
  </si>
  <si>
    <t>Ob padcu se dolžina skoka zmanjaša za 6 točk</t>
  </si>
  <si>
    <t>V skupni seštevek se upoštevata točkovno najboljša dva skoka</t>
  </si>
  <si>
    <t>V primeru delitve točk, se v točkovanju upošteva tretji skok</t>
  </si>
  <si>
    <t>1 meter = 6 točk</t>
  </si>
  <si>
    <t>OŠ KRIŽE</t>
  </si>
  <si>
    <t>OŠ BISTRICA</t>
  </si>
  <si>
    <t>OŠ TRŽIČ</t>
  </si>
  <si>
    <t>Maša</t>
  </si>
  <si>
    <t>Adam</t>
  </si>
  <si>
    <t>Žan</t>
  </si>
  <si>
    <t>Cene</t>
  </si>
  <si>
    <t>Jan</t>
  </si>
  <si>
    <t>OŠ</t>
  </si>
  <si>
    <t>Janez</t>
  </si>
  <si>
    <t>Urban</t>
  </si>
  <si>
    <t>Lenart</t>
  </si>
  <si>
    <t>Zupanc</t>
  </si>
  <si>
    <t>Nejc</t>
  </si>
  <si>
    <t>Tavčar</t>
  </si>
  <si>
    <t>Klemen</t>
  </si>
  <si>
    <t>Miklavčič</t>
  </si>
  <si>
    <t>Tibor</t>
  </si>
  <si>
    <t>Strel</t>
  </si>
  <si>
    <t>Jurij</t>
  </si>
  <si>
    <t>Mencinger</t>
  </si>
  <si>
    <t>Nac</t>
  </si>
  <si>
    <t>Medja</t>
  </si>
  <si>
    <t>OŠ POLJANE</t>
  </si>
  <si>
    <t>Jaša</t>
  </si>
  <si>
    <t>Kavčič</t>
  </si>
  <si>
    <t>Ana</t>
  </si>
  <si>
    <t>Iskra</t>
  </si>
  <si>
    <t>OŠ GORJE</t>
  </si>
  <si>
    <t>Mustar</t>
  </si>
  <si>
    <t>Krištof</t>
  </si>
  <si>
    <t>Stanonik</t>
  </si>
  <si>
    <t>Tim</t>
  </si>
  <si>
    <t>Debeljak</t>
  </si>
  <si>
    <t>Val</t>
  </si>
  <si>
    <t>Urbanc</t>
  </si>
  <si>
    <t>Vesel</t>
  </si>
  <si>
    <t>Resman</t>
  </si>
  <si>
    <t>Ažbe</t>
  </si>
  <si>
    <t>Alič</t>
  </si>
  <si>
    <t>Tine</t>
  </si>
  <si>
    <t>Larisi</t>
  </si>
  <si>
    <t>Vid</t>
  </si>
  <si>
    <t>Pogorevc</t>
  </si>
  <si>
    <t>Škerjanec</t>
  </si>
  <si>
    <t>Valjavec</t>
  </si>
  <si>
    <t>Novšak Janković</t>
  </si>
  <si>
    <t>Timotej</t>
  </si>
  <si>
    <t>Uroš</t>
  </si>
  <si>
    <t>Jakob</t>
  </si>
  <si>
    <t>Anže</t>
  </si>
  <si>
    <t>Bor</t>
  </si>
  <si>
    <t>Nace</t>
  </si>
  <si>
    <t>Križnar</t>
  </si>
  <si>
    <t>Peter</t>
  </si>
  <si>
    <t>Pisk</t>
  </si>
  <si>
    <t>Kos</t>
  </si>
  <si>
    <t>Kovič</t>
  </si>
  <si>
    <t>Koblar</t>
  </si>
  <si>
    <t>Andraž</t>
  </si>
  <si>
    <t>Rožle</t>
  </si>
  <si>
    <t>Pretnar</t>
  </si>
  <si>
    <t>Filip</t>
  </si>
  <si>
    <t>Lorik</t>
  </si>
  <si>
    <t>Hoxha</t>
  </si>
  <si>
    <t>Logar</t>
  </si>
  <si>
    <t>Gaber</t>
  </si>
  <si>
    <t>Hribar</t>
  </si>
  <si>
    <t>Erazem</t>
  </si>
  <si>
    <t>Erzar</t>
  </si>
  <si>
    <t>Martin</t>
  </si>
  <si>
    <t>Mark</t>
  </si>
  <si>
    <t>Rop</t>
  </si>
  <si>
    <t>OŠ MATIJE ČOPA KRANJ</t>
  </si>
  <si>
    <t>Gorazd</t>
  </si>
  <si>
    <t>Knafelj</t>
  </si>
  <si>
    <t>Jure</t>
  </si>
  <si>
    <t>Krivic</t>
  </si>
  <si>
    <t>OŠ ŽIROVNICA</t>
  </si>
  <si>
    <t>Kafol</t>
  </si>
  <si>
    <t>Jaka</t>
  </si>
  <si>
    <t>Ribnikar</t>
  </si>
  <si>
    <t>Tilen</t>
  </si>
  <si>
    <t>Tajda</t>
  </si>
  <si>
    <t>Krek</t>
  </si>
  <si>
    <t>Rozman</t>
  </si>
  <si>
    <t>Ema</t>
  </si>
  <si>
    <t>Pia</t>
  </si>
  <si>
    <t>Karin</t>
  </si>
  <si>
    <t>Jakopič</t>
  </si>
  <si>
    <t>Nuša</t>
  </si>
  <si>
    <t>Berlot</t>
  </si>
  <si>
    <t>Katjuša</t>
  </si>
  <si>
    <t>Kikel</t>
  </si>
  <si>
    <t>Nina</t>
  </si>
  <si>
    <t>Brina</t>
  </si>
  <si>
    <t>Sara</t>
  </si>
  <si>
    <t>Zarja</t>
  </si>
  <si>
    <t>Alenka</t>
  </si>
  <si>
    <t>Nika</t>
  </si>
  <si>
    <t>Odar</t>
  </si>
  <si>
    <t>Neja</t>
  </si>
  <si>
    <t>Novak</t>
  </si>
  <si>
    <t>Ajda</t>
  </si>
  <si>
    <t>Bogataj</t>
  </si>
  <si>
    <t>Bakarič</t>
  </si>
  <si>
    <t>Viktorija</t>
  </si>
  <si>
    <t>Konič</t>
  </si>
  <si>
    <t>1.boljši</t>
  </si>
  <si>
    <t>2.boljši</t>
  </si>
  <si>
    <t>3.boljši</t>
  </si>
  <si>
    <t>Organizator: SSD Stol Žirovnica</t>
  </si>
  <si>
    <t>PODROČNO PRVENSTVO V SMUČARSKIH SKOKIH Z ALPSKIMI SMUČMI ZA OSNOVNE ŠOLE   
Mojstrana: 13.2.2024</t>
  </si>
  <si>
    <t>BIB</t>
  </si>
  <si>
    <t>Dečki 1. razred - Letnik 2017 - klubski</t>
  </si>
  <si>
    <t>Dečki 1. razred - Letnik 2017 - šolski</t>
  </si>
  <si>
    <t>Deklice 1. razred - Letnik 2017 - šolske</t>
  </si>
  <si>
    <t>Deklice 1. razred - Letnik 2017 - klubske</t>
  </si>
  <si>
    <t>Dečki 2. razred - Letnik 2016 - šolski</t>
  </si>
  <si>
    <t>Dečki 2. razred - Letnik 2016 - klubski</t>
  </si>
  <si>
    <t>Deklice 2. razred - Letnik 2016 - šolske</t>
  </si>
  <si>
    <t>Deklice 2. razred - Letnik 2016 - klubske</t>
  </si>
  <si>
    <t>Dečki 3. razred - Letnik 2015 - klubski</t>
  </si>
  <si>
    <t>Deklice 3. razred - Letnik 2015 - šolske</t>
  </si>
  <si>
    <t>Dečki 4. razred - Letnik 2014 - šolski</t>
  </si>
  <si>
    <t>Dečki 4. razred - Letnik 2014 - klubski</t>
  </si>
  <si>
    <t>Deklice 4. razred - Letnik 2014 - klubske</t>
  </si>
  <si>
    <t>Deklice 4. razred - Letnik 2014 - šolske</t>
  </si>
  <si>
    <t>Lara</t>
  </si>
  <si>
    <t>Jensterle</t>
  </si>
  <si>
    <t>Verč</t>
  </si>
  <si>
    <t>Aleša</t>
  </si>
  <si>
    <t>Sinobad</t>
  </si>
  <si>
    <t>Agata</t>
  </si>
  <si>
    <t>Manca</t>
  </si>
  <si>
    <t>Žmitek</t>
  </si>
  <si>
    <t>Manja</t>
  </si>
  <si>
    <t>Rutar</t>
  </si>
  <si>
    <t>Grm</t>
  </si>
  <si>
    <t>Kokalj</t>
  </si>
  <si>
    <t>Marjeta</t>
  </si>
  <si>
    <t>Vira</t>
  </si>
  <si>
    <t>Demchenko</t>
  </si>
  <si>
    <t>Tora</t>
  </si>
  <si>
    <t>Kolman</t>
  </si>
  <si>
    <t>Preželj</t>
  </si>
  <si>
    <t>Daša</t>
  </si>
  <si>
    <t>Klančnik</t>
  </si>
  <si>
    <t>Perko</t>
  </si>
  <si>
    <t>Zupan</t>
  </si>
  <si>
    <t>Hudobivnik</t>
  </si>
  <si>
    <t>Jurkovič Kavčič</t>
  </si>
  <si>
    <t>Emanuel</t>
  </si>
  <si>
    <t>Miha</t>
  </si>
  <si>
    <t>Aljaž</t>
  </si>
  <si>
    <t>Dremelj</t>
  </si>
  <si>
    <t>Zelnik</t>
  </si>
  <si>
    <t>Vito</t>
  </si>
  <si>
    <t>Jančič</t>
  </si>
  <si>
    <t>Markelj</t>
  </si>
  <si>
    <t>Tadej</t>
  </si>
  <si>
    <t>Polak</t>
  </si>
  <si>
    <t>Sečnik</t>
  </si>
  <si>
    <t>Andrej</t>
  </si>
  <si>
    <t>Arh</t>
  </si>
  <si>
    <t>Nik</t>
  </si>
  <si>
    <t>Markič</t>
  </si>
  <si>
    <t>Matic</t>
  </si>
  <si>
    <t>Kučan</t>
  </si>
  <si>
    <t>Theodor</t>
  </si>
  <si>
    <t>Blažič</t>
  </si>
  <si>
    <t>Baloh</t>
  </si>
  <si>
    <t>Voranc</t>
  </si>
  <si>
    <t>Peternel</t>
  </si>
  <si>
    <t>Tomaž</t>
  </si>
  <si>
    <t>Šturm</t>
  </si>
  <si>
    <t>Golobič</t>
  </si>
  <si>
    <t>Lan</t>
  </si>
  <si>
    <t>Bertoncelj</t>
  </si>
  <si>
    <t>Noah</t>
  </si>
  <si>
    <t>Erik</t>
  </si>
  <si>
    <t xml:space="preserve">Kovačič </t>
  </si>
  <si>
    <t>David</t>
  </si>
  <si>
    <t>Damijan</t>
  </si>
  <si>
    <t>Nikolov</t>
  </si>
  <si>
    <t>Volk</t>
  </si>
  <si>
    <t>Primož</t>
  </si>
  <si>
    <t>Pintar</t>
  </si>
  <si>
    <t>Dolenšek</t>
  </si>
  <si>
    <t>Liam</t>
  </si>
  <si>
    <t>Čadež</t>
  </si>
  <si>
    <t>Jošt</t>
  </si>
  <si>
    <t>Rogelj</t>
  </si>
  <si>
    <t>Julijan</t>
  </si>
  <si>
    <t>Rakar Zelič</t>
  </si>
  <si>
    <t>Deklice 3. razred - Letnik 2015 - klubske</t>
  </si>
  <si>
    <t>Ime</t>
  </si>
  <si>
    <t>Priimek</t>
  </si>
  <si>
    <t>Bine</t>
  </si>
  <si>
    <t>OŠ PREDOSLJE KRANJ</t>
  </si>
  <si>
    <t>OŠ DR. MENCINGERJA B. BISTRICA</t>
  </si>
  <si>
    <t>Ožbej</t>
  </si>
  <si>
    <t>Noam</t>
  </si>
  <si>
    <t>Habula</t>
  </si>
  <si>
    <t>Gašperlin</t>
  </si>
  <si>
    <t>Urh</t>
  </si>
  <si>
    <t>Kompare</t>
  </si>
  <si>
    <t>OŠ PRESKA</t>
  </si>
  <si>
    <t>SSK Bohinj</t>
  </si>
  <si>
    <t>SK Žiri</t>
  </si>
  <si>
    <t>NSK Tržič</t>
  </si>
  <si>
    <t>SK Triglav</t>
  </si>
  <si>
    <t>Možina</t>
  </si>
  <si>
    <t>Šola</t>
  </si>
  <si>
    <t>Klub</t>
  </si>
  <si>
    <t>SDD Stol Žirovnica</t>
  </si>
  <si>
    <t>Tina</t>
  </si>
  <si>
    <t>Lah</t>
  </si>
  <si>
    <t>Dečki 3. razred - Letnik 2015 - šolski</t>
  </si>
  <si>
    <t>Kategorija</t>
  </si>
  <si>
    <t>Razred</t>
  </si>
  <si>
    <t>Deklice</t>
  </si>
  <si>
    <t>Šolski otroci</t>
  </si>
  <si>
    <t>Dečki</t>
  </si>
  <si>
    <t>Klubski otroci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</si>
</sst>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7" fillId="9" borderId="0" applyNumberFormat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5" borderId="1" xfId="0" applyFont="1" applyFill="1" applyBorder="1"/>
    <xf numFmtId="0" fontId="0" fillId="4" borderId="1" xfId="0" applyFill="1" applyBorder="1"/>
    <xf numFmtId="0" fontId="0" fillId="0" borderId="1" xfId="0" applyBorder="1"/>
    <xf numFmtId="0" fontId="6" fillId="0" borderId="1" xfId="0" applyFont="1" applyBorder="1"/>
    <xf numFmtId="0" fontId="0" fillId="0" borderId="9" xfId="0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0" fillId="4" borderId="6" xfId="0" applyFill="1" applyBorder="1"/>
    <xf numFmtId="0" fontId="1" fillId="5" borderId="5" xfId="0" applyFont="1" applyFill="1" applyBorder="1"/>
    <xf numFmtId="0" fontId="10" fillId="0" borderId="0" xfId="0" applyFont="1"/>
    <xf numFmtId="0" fontId="0" fillId="4" borderId="13" xfId="0" applyFill="1" applyBorder="1"/>
    <xf numFmtId="0" fontId="4" fillId="2" borderId="9" xfId="0" applyFont="1" applyFill="1" applyBorder="1"/>
    <xf numFmtId="0" fontId="0" fillId="0" borderId="3" xfId="0" applyBorder="1"/>
    <xf numFmtId="0" fontId="0" fillId="2" borderId="0" xfId="0" applyFill="1"/>
    <xf numFmtId="0" fontId="8" fillId="0" borderId="6" xfId="0" applyFont="1" applyBorder="1"/>
    <xf numFmtId="0" fontId="0" fillId="4" borderId="8" xfId="0" applyFill="1" applyBorder="1"/>
    <xf numFmtId="0" fontId="0" fillId="4" borderId="9" xfId="0" applyFill="1" applyBorder="1"/>
    <xf numFmtId="0" fontId="1" fillId="5" borderId="22" xfId="0" applyFont="1" applyFill="1" applyBorder="1"/>
    <xf numFmtId="0" fontId="1" fillId="5" borderId="14" xfId="0" applyFont="1" applyFill="1" applyBorder="1"/>
    <xf numFmtId="0" fontId="0" fillId="4" borderId="14" xfId="0" applyFill="1" applyBorder="1"/>
    <xf numFmtId="0" fontId="1" fillId="5" borderId="13" xfId="0" applyFont="1" applyFill="1" applyBorder="1"/>
    <xf numFmtId="0" fontId="1" fillId="5" borderId="15" xfId="0" applyFont="1" applyFill="1" applyBorder="1"/>
    <xf numFmtId="0" fontId="0" fillId="2" borderId="16" xfId="0" applyFill="1" applyBorder="1"/>
    <xf numFmtId="0" fontId="8" fillId="0" borderId="8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2" fillId="2" borderId="10" xfId="0" applyFont="1" applyFill="1" applyBorder="1"/>
    <xf numFmtId="0" fontId="0" fillId="0" borderId="24" xfId="0" applyBorder="1"/>
    <xf numFmtId="0" fontId="9" fillId="6" borderId="32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8" fillId="0" borderId="23" xfId="0" applyFont="1" applyBorder="1"/>
    <xf numFmtId="0" fontId="0" fillId="0" borderId="18" xfId="0" applyBorder="1"/>
    <xf numFmtId="0" fontId="1" fillId="0" borderId="18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1" fillId="5" borderId="23" xfId="0" applyFont="1" applyFill="1" applyBorder="1"/>
    <xf numFmtId="0" fontId="1" fillId="5" borderId="24" xfId="0" applyFont="1" applyFill="1" applyBorder="1"/>
    <xf numFmtId="0" fontId="1" fillId="5" borderId="25" xfId="0" applyFont="1" applyFill="1" applyBorder="1"/>
    <xf numFmtId="0" fontId="0" fillId="4" borderId="23" xfId="0" applyFill="1" applyBorder="1"/>
    <xf numFmtId="0" fontId="0" fillId="4" borderId="24" xfId="0" applyFill="1" applyBorder="1"/>
    <xf numFmtId="0" fontId="1" fillId="5" borderId="26" xfId="0" applyFont="1" applyFill="1" applyBorder="1"/>
    <xf numFmtId="0" fontId="0" fillId="0" borderId="34" xfId="0" applyBorder="1"/>
    <xf numFmtId="0" fontId="1" fillId="0" borderId="34" xfId="0" applyFont="1" applyBorder="1"/>
    <xf numFmtId="0" fontId="0" fillId="0" borderId="35" xfId="0" applyBorder="1"/>
    <xf numFmtId="0" fontId="1" fillId="0" borderId="35" xfId="0" applyFont="1" applyBorder="1"/>
    <xf numFmtId="0" fontId="0" fillId="0" borderId="14" xfId="0" applyBorder="1"/>
    <xf numFmtId="0" fontId="11" fillId="0" borderId="0" xfId="0" applyFont="1" applyAlignment="1">
      <alignment vertical="center"/>
    </xf>
    <xf numFmtId="0" fontId="5" fillId="2" borderId="23" xfId="0" applyFont="1" applyFill="1" applyBorder="1" applyAlignment="1">
      <alignment vertical="center"/>
    </xf>
    <xf numFmtId="0" fontId="0" fillId="0" borderId="5" xfId="0" applyBorder="1"/>
    <xf numFmtId="0" fontId="0" fillId="0" borderId="26" xfId="0" applyBorder="1" applyAlignment="1">
      <alignment horizontal="fill"/>
    </xf>
    <xf numFmtId="0" fontId="0" fillId="0" borderId="5" xfId="0" applyBorder="1" applyAlignment="1">
      <alignment horizontal="fill"/>
    </xf>
    <xf numFmtId="0" fontId="0" fillId="0" borderId="22" xfId="0" applyBorder="1" applyAlignment="1">
      <alignment horizontal="fill"/>
    </xf>
    <xf numFmtId="0" fontId="0" fillId="0" borderId="10" xfId="0" applyBorder="1" applyAlignment="1">
      <alignment horizontal="fill"/>
    </xf>
    <xf numFmtId="0" fontId="0" fillId="0" borderId="14" xfId="0" applyBorder="1" applyAlignment="1">
      <alignment horizontal="fill"/>
    </xf>
    <xf numFmtId="0" fontId="13" fillId="2" borderId="12" xfId="0" applyFont="1" applyFill="1" applyBorder="1" applyAlignment="1">
      <alignment vertical="center"/>
    </xf>
    <xf numFmtId="0" fontId="13" fillId="2" borderId="32" xfId="0" applyFont="1" applyFill="1" applyBorder="1" applyAlignment="1">
      <alignment vertical="center"/>
    </xf>
    <xf numFmtId="0" fontId="0" fillId="0" borderId="7" xfId="0" applyBorder="1"/>
    <xf numFmtId="0" fontId="6" fillId="0" borderId="0" xfId="0" applyFont="1"/>
    <xf numFmtId="0" fontId="0" fillId="0" borderId="22" xfId="0" applyBorder="1"/>
    <xf numFmtId="0" fontId="0" fillId="0" borderId="31" xfId="0" applyBorder="1"/>
    <xf numFmtId="0" fontId="6" fillId="0" borderId="37" xfId="0" applyFont="1" applyBorder="1"/>
    <xf numFmtId="0" fontId="6" fillId="0" borderId="31" xfId="0" applyFont="1" applyBorder="1"/>
    <xf numFmtId="0" fontId="6" fillId="0" borderId="36" xfId="0" applyFont="1" applyBorder="1"/>
    <xf numFmtId="0" fontId="1" fillId="5" borderId="37" xfId="0" applyFont="1" applyFill="1" applyBorder="1"/>
    <xf numFmtId="0" fontId="1" fillId="5" borderId="31" xfId="0" applyFont="1" applyFill="1" applyBorder="1"/>
    <xf numFmtId="0" fontId="1" fillId="5" borderId="36" xfId="0" applyFont="1" applyFill="1" applyBorder="1"/>
    <xf numFmtId="0" fontId="0" fillId="4" borderId="37" xfId="0" applyFill="1" applyBorder="1"/>
    <xf numFmtId="0" fontId="0" fillId="4" borderId="31" xfId="0" applyFill="1" applyBorder="1"/>
    <xf numFmtId="0" fontId="1" fillId="5" borderId="38" xfId="0" applyFont="1" applyFill="1" applyBorder="1"/>
    <xf numFmtId="0" fontId="0" fillId="0" borderId="28" xfId="0" applyBorder="1"/>
    <xf numFmtId="0" fontId="0" fillId="0" borderId="40" xfId="0" applyBorder="1"/>
    <xf numFmtId="0" fontId="6" fillId="0" borderId="30" xfId="0" applyFont="1" applyBorder="1"/>
    <xf numFmtId="0" fontId="6" fillId="0" borderId="28" xfId="0" applyFont="1" applyBorder="1"/>
    <xf numFmtId="0" fontId="6" fillId="0" borderId="29" xfId="0" applyFont="1" applyBorder="1"/>
    <xf numFmtId="0" fontId="1" fillId="0" borderId="40" xfId="0" applyFont="1" applyBorder="1"/>
    <xf numFmtId="0" fontId="1" fillId="5" borderId="41" xfId="0" applyFont="1" applyFill="1" applyBorder="1"/>
    <xf numFmtId="0" fontId="0" fillId="0" borderId="41" xfId="0" applyBorder="1"/>
    <xf numFmtId="0" fontId="0" fillId="0" borderId="42" xfId="0" applyBorder="1"/>
    <xf numFmtId="0" fontId="1" fillId="0" borderId="4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9" fillId="6" borderId="1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/>
    <xf numFmtId="0" fontId="1" fillId="5" borderId="30" xfId="0" applyFont="1" applyFill="1" applyBorder="1"/>
    <xf numFmtId="0" fontId="1" fillId="5" borderId="28" xfId="0" applyFont="1" applyFill="1" applyBorder="1"/>
    <xf numFmtId="0" fontId="1" fillId="5" borderId="29" xfId="0" applyFont="1" applyFill="1" applyBorder="1"/>
    <xf numFmtId="0" fontId="0" fillId="4" borderId="30" xfId="0" applyFill="1" applyBorder="1"/>
    <xf numFmtId="0" fontId="0" fillId="4" borderId="28" xfId="0" applyFill="1" applyBorder="1"/>
    <xf numFmtId="0" fontId="1" fillId="5" borderId="39" xfId="0" applyFont="1" applyFill="1" applyBorder="1"/>
    <xf numFmtId="0" fontId="14" fillId="8" borderId="32" xfId="0" applyFont="1" applyFill="1" applyBorder="1" applyAlignment="1">
      <alignment vertical="center"/>
    </xf>
    <xf numFmtId="0" fontId="14" fillId="8" borderId="28" xfId="0" applyFont="1" applyFill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0" fontId="15" fillId="7" borderId="1" xfId="0" applyFont="1" applyFill="1" applyBorder="1" applyAlignment="1">
      <alignment horizontal="center"/>
    </xf>
    <xf numFmtId="0" fontId="16" fillId="7" borderId="1" xfId="0" applyFont="1" applyFill="1" applyBorder="1"/>
    <xf numFmtId="0" fontId="16" fillId="7" borderId="1" xfId="0" applyFont="1" applyFill="1" applyBorder="1" applyAlignment="1">
      <alignment horizontal="fill"/>
    </xf>
    <xf numFmtId="0" fontId="15" fillId="0" borderId="1" xfId="0" applyFont="1" applyBorder="1"/>
    <xf numFmtId="0" fontId="17" fillId="9" borderId="13" xfId="2" applyBorder="1" applyAlignment="1">
      <alignment horizontal="center"/>
    </xf>
    <xf numFmtId="0" fontId="17" fillId="9" borderId="14" xfId="2" applyBorder="1"/>
    <xf numFmtId="0" fontId="17" fillId="9" borderId="6" xfId="2" applyBorder="1" applyAlignment="1">
      <alignment horizontal="center"/>
    </xf>
    <xf numFmtId="0" fontId="17" fillId="9" borderId="1" xfId="2" applyBorder="1"/>
    <xf numFmtId="0" fontId="17" fillId="9" borderId="1" xfId="2" applyBorder="1" applyAlignment="1">
      <alignment horizontal="center"/>
    </xf>
    <xf numFmtId="0" fontId="17" fillId="9" borderId="7" xfId="2" applyBorder="1"/>
    <xf numFmtId="0" fontId="17" fillId="9" borderId="0" xfId="2" applyBorder="1"/>
    <xf numFmtId="0" fontId="0" fillId="0" borderId="0" xfId="0" applyAlignment="1">
      <alignment horizontal="fill"/>
    </xf>
    <xf numFmtId="0" fontId="17" fillId="9" borderId="1" xfId="2" applyBorder="1" applyAlignment="1">
      <alignment horizontal="fill"/>
    </xf>
    <xf numFmtId="0" fontId="17" fillId="9" borderId="8" xfId="2" applyBorder="1" applyAlignment="1">
      <alignment horizontal="center"/>
    </xf>
    <xf numFmtId="0" fontId="17" fillId="9" borderId="9" xfId="2" applyBorder="1"/>
    <xf numFmtId="0" fontId="0" fillId="0" borderId="38" xfId="0" applyBorder="1" applyAlignment="1">
      <alignment horizontal="fill"/>
    </xf>
    <xf numFmtId="0" fontId="17" fillId="9" borderId="22" xfId="2" applyBorder="1"/>
    <xf numFmtId="0" fontId="17" fillId="9" borderId="28" xfId="2" applyBorder="1"/>
    <xf numFmtId="0" fontId="17" fillId="9" borderId="38" xfId="2" applyBorder="1"/>
    <xf numFmtId="0" fontId="17" fillId="9" borderId="39" xfId="2" applyBorder="1"/>
    <xf numFmtId="0" fontId="0" fillId="2" borderId="0" xfId="0" applyFill="1" applyBorder="1"/>
    <xf numFmtId="0" fontId="9" fillId="6" borderId="0" xfId="0" applyFont="1" applyFill="1" applyBorder="1" applyAlignment="1">
      <alignment horizontal="center" vertical="center"/>
    </xf>
    <xf numFmtId="0" fontId="6" fillId="0" borderId="45" xfId="0" applyFont="1" applyBorder="1"/>
    <xf numFmtId="0" fontId="6" fillId="0" borderId="44" xfId="0" applyFont="1" applyBorder="1"/>
    <xf numFmtId="0" fontId="6" fillId="0" borderId="46" xfId="0" applyFont="1" applyBorder="1"/>
    <xf numFmtId="0" fontId="6" fillId="0" borderId="41" xfId="0" applyFont="1" applyBorder="1"/>
    <xf numFmtId="0" fontId="6" fillId="0" borderId="5" xfId="0" applyFont="1" applyBorder="1"/>
    <xf numFmtId="0" fontId="6" fillId="0" borderId="22" xfId="0" applyFont="1" applyBorder="1"/>
    <xf numFmtId="0" fontId="0" fillId="4" borderId="45" xfId="0" applyFill="1" applyBorder="1"/>
    <xf numFmtId="0" fontId="0" fillId="4" borderId="44" xfId="0" applyFill="1" applyBorder="1"/>
    <xf numFmtId="0" fontId="0" fillId="4" borderId="46" xfId="0" applyFill="1" applyBorder="1"/>
    <xf numFmtId="0" fontId="0" fillId="3" borderId="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2" borderId="26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wrapText="1"/>
    </xf>
    <xf numFmtId="0" fontId="0" fillId="3" borderId="43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wrapText="1"/>
    </xf>
  </cellXfs>
  <cellStyles count="3">
    <cellStyle name="Navadno" xfId="0" builtinId="0"/>
    <cellStyle name="Navadno 2" xfId="1"/>
    <cellStyle name="Slabo" xfId="2" builtinId="27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7DA06F8E-256F-4506-BAA6-87FC3F81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7BDE1F1C-672A-48B9-807C-9A7C8F80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482600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D8339F4D-B70C-491F-8228-FD477C6E6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F8BBE1F6-F8AB-47C0-8965-A41A6216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5D62D431-AB8B-4324-97AB-5B4FC8CC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482600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44F9DD41-34CB-4519-85D5-DE576F0A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9ED913FA-E116-4BC3-B08C-07347140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3FA8C5F2-5491-43FC-862A-FC42DE69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482600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CBB2F500-0F37-4221-A6E2-DE8C75B4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59E6DA85-F683-426D-8B1D-6FD33246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A73232F0-097B-4F2A-B0C7-D53B36D1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482600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3BE25C22-3983-4A4C-AACD-923EB37F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70F3B32B-B8FD-403D-A50A-53D243AE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86E7A165-4CD8-485D-BFFB-EF09E889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482600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BAB19938-3D5A-46E1-BC5E-B4752FBF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4EA0B1D6-805E-4E0D-8539-130FB74B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C0DBB221-69AA-449D-ADAD-3555B61D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492125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77A7D252-AB03-451C-ACE3-2B383DC9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80FC2664-BC36-4BFC-9563-0AABAC20A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C839CF2F-2950-468E-A0FC-C8BC0CD6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492125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CC31C7B1-D6CF-4738-801F-99B28CD6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23A73A71-8CC1-4148-843B-E3ECFCF2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E227AFB9-8D58-49BB-9470-BE060083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492125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6CA94AED-C08B-4ADA-94C3-14945D63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E06C3AF5-E1AA-4723-87F1-E69F970B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E9877BC9-E34D-44B7-BEFF-A87DACD3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482600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CBDED903-2DD8-4AD8-980C-E8D3F5B5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78318" y="8064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0" y="702469"/>
          <a:ext cx="933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482600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B22BE1E9-B99A-5810-9439-4A62F68C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688" y="492125"/>
          <a:ext cx="14509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2FD188DF-6CB1-4955-9BA6-870A5912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569E3E00-CF2C-46DA-8933-AA569096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482600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6BB7867A-367E-4DFB-9061-2D56A70A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38FA5968-8928-4820-8572-4A462F12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6DA71553-7C17-493E-9BFC-747E27D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482600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DE9780BC-7305-478E-9014-2536949F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2A7F68B7-8D3C-4A65-B916-CE924E02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C82F5BFC-50F6-44B6-90CD-696A805C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482600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FD551041-DFB6-45DB-A4D7-433E1697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8349B66D-35AF-4002-B17F-16BFA5B5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1A6DDD85-E9D5-466A-A394-28335E3C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482600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DB4BB3DA-3877-494F-8749-9B3B0147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D3888583-F139-4BD2-801E-ECBB9714E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A122BAB5-27F9-4ED6-B12F-480F3EA3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482600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669E9356-5EA5-4AE8-ADC0-2B8D6343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258CCC17-DD46-431A-9870-43B29CC1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BA932BCE-05BF-497B-BDFB-F71CC8B9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63500</xdr:colOff>
      <xdr:row>2</xdr:row>
      <xdr:rowOff>15875</xdr:rowOff>
    </xdr:from>
    <xdr:to>
      <xdr:col>12</xdr:col>
      <xdr:colOff>482600</xdr:colOff>
      <xdr:row>6</xdr:row>
      <xdr:rowOff>168275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EF544C99-D3B3-4639-9C2C-9B89F83C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835025"/>
          <a:ext cx="1447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6"/>
  <sheetViews>
    <sheetView tabSelected="1" zoomScale="120" zoomScaleNormal="120" workbookViewId="0">
      <selection activeCell="T16" sqref="T16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129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22" t="s">
        <v>0</v>
      </c>
      <c r="F10" s="22" t="s">
        <v>1</v>
      </c>
      <c r="G10" s="38">
        <v>1</v>
      </c>
      <c r="H10" s="39">
        <v>2</v>
      </c>
      <c r="I10" s="40">
        <v>3</v>
      </c>
      <c r="J10" s="38">
        <v>1</v>
      </c>
      <c r="K10" s="39">
        <v>2</v>
      </c>
      <c r="L10" s="40">
        <v>3</v>
      </c>
      <c r="M10" s="38">
        <v>1</v>
      </c>
      <c r="N10" s="39">
        <v>2</v>
      </c>
      <c r="O10" s="40">
        <v>3</v>
      </c>
      <c r="P10" s="155"/>
      <c r="Q10" s="157"/>
      <c r="R10" s="145"/>
      <c r="S10" s="159"/>
      <c r="T10" s="145"/>
    </row>
    <row r="11" spans="1:21" s="1" customFormat="1" ht="15.75" x14ac:dyDescent="0.25">
      <c r="A11" s="97">
        <v>2</v>
      </c>
      <c r="B11" s="57" t="s">
        <v>112</v>
      </c>
      <c r="C11" s="57" t="s">
        <v>164</v>
      </c>
      <c r="D11" s="57" t="s">
        <v>15</v>
      </c>
      <c r="E11" s="42"/>
      <c r="F11" s="42"/>
      <c r="G11" s="44">
        <v>2.75</v>
      </c>
      <c r="H11" s="45">
        <v>3.5</v>
      </c>
      <c r="I11" s="46">
        <v>3.5</v>
      </c>
      <c r="J11" s="44"/>
      <c r="K11" s="45"/>
      <c r="L11" s="46"/>
      <c r="M11" s="47">
        <f t="shared" ref="M11:O13" si="0">(G11*6)-J11</f>
        <v>16.5</v>
      </c>
      <c r="N11" s="48">
        <f t="shared" si="0"/>
        <v>21</v>
      </c>
      <c r="O11" s="49">
        <f t="shared" si="0"/>
        <v>21</v>
      </c>
      <c r="P11" s="50">
        <f>MAX(M11:O11)</f>
        <v>21</v>
      </c>
      <c r="Q11" s="51">
        <f>LARGE(M11:O11,2)</f>
        <v>21</v>
      </c>
      <c r="R11" s="52">
        <f>LARGE(M11:O11,3)</f>
        <v>16.5</v>
      </c>
      <c r="S11" s="50">
        <f>P11+Q11</f>
        <v>42</v>
      </c>
      <c r="T11" s="46">
        <v>1</v>
      </c>
      <c r="U11" s="69"/>
    </row>
    <row r="12" spans="1:21" s="1" customFormat="1" x14ac:dyDescent="0.25">
      <c r="A12" s="119">
        <v>1</v>
      </c>
      <c r="B12" s="120" t="s">
        <v>112</v>
      </c>
      <c r="C12" s="120" t="s">
        <v>163</v>
      </c>
      <c r="D12" s="120" t="s">
        <v>13</v>
      </c>
      <c r="E12" s="53"/>
      <c r="F12" s="54"/>
      <c r="G12" s="14">
        <v>0</v>
      </c>
      <c r="H12" s="7">
        <v>0</v>
      </c>
      <c r="I12" s="15">
        <v>0</v>
      </c>
      <c r="J12" s="14"/>
      <c r="K12" s="7"/>
      <c r="L12" s="15"/>
      <c r="M12" s="9">
        <f t="shared" si="0"/>
        <v>0</v>
      </c>
      <c r="N12" s="4">
        <f t="shared" si="0"/>
        <v>0</v>
      </c>
      <c r="O12" s="10">
        <f t="shared" si="0"/>
        <v>0</v>
      </c>
      <c r="P12" s="16">
        <f>MAX(M12:O12)</f>
        <v>0</v>
      </c>
      <c r="Q12" s="5">
        <f>LARGE(M12:O12,2)</f>
        <v>0</v>
      </c>
      <c r="R12" s="17">
        <f>LARGE(M12:O12,3)</f>
        <v>0</v>
      </c>
      <c r="S12" s="16">
        <f>P12+Q12</f>
        <v>0</v>
      </c>
      <c r="T12" s="15"/>
      <c r="U12" s="69"/>
    </row>
    <row r="13" spans="1:21" s="1" customFormat="1" ht="16.5" thickBot="1" x14ac:dyDescent="0.3">
      <c r="A13" s="32"/>
      <c r="B13" s="8"/>
      <c r="C13" s="8"/>
      <c r="D13" s="63"/>
      <c r="E13" s="55"/>
      <c r="F13" s="56"/>
      <c r="G13" s="33"/>
      <c r="H13" s="34"/>
      <c r="I13" s="35"/>
      <c r="J13" s="33"/>
      <c r="K13" s="34"/>
      <c r="L13" s="35"/>
      <c r="M13" s="11">
        <f t="shared" si="0"/>
        <v>0</v>
      </c>
      <c r="N13" s="12">
        <f t="shared" si="0"/>
        <v>0</v>
      </c>
      <c r="O13" s="13">
        <f t="shared" si="0"/>
        <v>0</v>
      </c>
      <c r="P13" s="24">
        <f>MAX(M13:O13)</f>
        <v>0</v>
      </c>
      <c r="Q13" s="25">
        <f>LARGE(M13:O13,2)</f>
        <v>0</v>
      </c>
      <c r="R13" s="26">
        <f>LARGE(M13:O13,3)</f>
        <v>0</v>
      </c>
      <c r="S13" s="24">
        <f>P13+Q13</f>
        <v>0</v>
      </c>
      <c r="T13" s="35"/>
    </row>
    <row r="14" spans="1:21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x14ac:dyDescent="0.25">
      <c r="D16" s="2"/>
      <c r="E16" s="2"/>
      <c r="F16" s="2"/>
      <c r="G16" s="2"/>
      <c r="H16" s="2"/>
      <c r="I16" s="2"/>
      <c r="J16" s="2"/>
      <c r="K16" s="2"/>
      <c r="L16" s="2"/>
      <c r="N16" s="2"/>
      <c r="O16" s="2"/>
      <c r="P16" s="2"/>
      <c r="Q16" s="2"/>
      <c r="R16" s="2"/>
      <c r="S16" s="2"/>
      <c r="T16" s="2"/>
    </row>
  </sheetData>
  <sortState ref="A11:T13">
    <sortCondition descending="1" ref="S11:S13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scale="71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6"/>
  <sheetViews>
    <sheetView zoomScale="120" zoomScaleNormal="120" workbookViewId="0">
      <selection activeCell="T12" sqref="T12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0.28515625" bestFit="1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208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22" t="s">
        <v>0</v>
      </c>
      <c r="F10" s="22" t="s">
        <v>1</v>
      </c>
      <c r="G10" s="38">
        <v>1</v>
      </c>
      <c r="H10" s="39">
        <v>2</v>
      </c>
      <c r="I10" s="40">
        <v>3</v>
      </c>
      <c r="J10" s="38">
        <v>1</v>
      </c>
      <c r="K10" s="39">
        <v>2</v>
      </c>
      <c r="L10" s="40">
        <v>3</v>
      </c>
      <c r="M10" s="38">
        <v>1</v>
      </c>
      <c r="N10" s="39">
        <v>2</v>
      </c>
      <c r="O10" s="40">
        <v>3</v>
      </c>
      <c r="P10" s="155"/>
      <c r="Q10" s="157"/>
      <c r="R10" s="145"/>
      <c r="S10" s="159"/>
      <c r="T10" s="145"/>
    </row>
    <row r="11" spans="1:21" s="1" customFormat="1" ht="15.75" x14ac:dyDescent="0.25">
      <c r="A11" s="97">
        <v>49</v>
      </c>
      <c r="B11" s="57" t="s">
        <v>96</v>
      </c>
      <c r="C11" s="57" t="s">
        <v>50</v>
      </c>
      <c r="D11" s="65" t="s">
        <v>213</v>
      </c>
      <c r="E11" s="42"/>
      <c r="F11" s="42"/>
      <c r="G11" s="44">
        <v>4.25</v>
      </c>
      <c r="H11" s="45">
        <v>4.25</v>
      </c>
      <c r="I11" s="46">
        <v>4.5</v>
      </c>
      <c r="J11" s="44"/>
      <c r="K11" s="45"/>
      <c r="L11" s="46"/>
      <c r="M11" s="47">
        <f t="shared" ref="M11:O13" si="0">(G11*6)-J11</f>
        <v>25.5</v>
      </c>
      <c r="N11" s="48">
        <f t="shared" si="0"/>
        <v>25.5</v>
      </c>
      <c r="O11" s="49">
        <f t="shared" si="0"/>
        <v>27</v>
      </c>
      <c r="P11" s="50">
        <f>MAX(M11:O11)</f>
        <v>27</v>
      </c>
      <c r="Q11" s="51">
        <f>LARGE(M11:O11,2)</f>
        <v>25.5</v>
      </c>
      <c r="R11" s="52">
        <f>LARGE(M11:O11,3)</f>
        <v>25.5</v>
      </c>
      <c r="S11" s="50">
        <f>P11+Q11</f>
        <v>52.5</v>
      </c>
      <c r="T11" s="46">
        <v>1</v>
      </c>
      <c r="U11" s="69"/>
    </row>
    <row r="12" spans="1:21" s="1" customFormat="1" x14ac:dyDescent="0.25">
      <c r="A12" s="119">
        <v>48</v>
      </c>
      <c r="B12" s="120" t="s">
        <v>39</v>
      </c>
      <c r="C12" s="120" t="s">
        <v>152</v>
      </c>
      <c r="D12" s="125" t="s">
        <v>212</v>
      </c>
      <c r="E12" s="53"/>
      <c r="F12" s="54"/>
      <c r="G12" s="14"/>
      <c r="H12" s="7"/>
      <c r="I12" s="15"/>
      <c r="J12" s="14"/>
      <c r="K12" s="7"/>
      <c r="L12" s="15"/>
      <c r="M12" s="9">
        <f t="shared" si="0"/>
        <v>0</v>
      </c>
      <c r="N12" s="4">
        <f t="shared" si="0"/>
        <v>0</v>
      </c>
      <c r="O12" s="10">
        <f t="shared" si="0"/>
        <v>0</v>
      </c>
      <c r="P12" s="16">
        <f>MAX(M12:O12)</f>
        <v>0</v>
      </c>
      <c r="Q12" s="5">
        <f>LARGE(M12:O12,2)</f>
        <v>0</v>
      </c>
      <c r="R12" s="17">
        <f>LARGE(M12:O12,3)</f>
        <v>0</v>
      </c>
      <c r="S12" s="16">
        <f>P12+Q12</f>
        <v>0</v>
      </c>
      <c r="T12" s="15"/>
      <c r="U12" s="69"/>
    </row>
    <row r="13" spans="1:21" s="1" customFormat="1" ht="16.5" thickBot="1" x14ac:dyDescent="0.3">
      <c r="A13" s="32"/>
      <c r="B13" s="8"/>
      <c r="C13" s="8"/>
      <c r="D13" s="63"/>
      <c r="E13" s="55"/>
      <c r="F13" s="56"/>
      <c r="G13" s="33"/>
      <c r="H13" s="34"/>
      <c r="I13" s="35"/>
      <c r="J13" s="33"/>
      <c r="K13" s="34"/>
      <c r="L13" s="35"/>
      <c r="M13" s="11">
        <f t="shared" si="0"/>
        <v>0</v>
      </c>
      <c r="N13" s="12">
        <f t="shared" si="0"/>
        <v>0</v>
      </c>
      <c r="O13" s="13">
        <f t="shared" si="0"/>
        <v>0</v>
      </c>
      <c r="P13" s="24">
        <f>MAX(M13:O13)</f>
        <v>0</v>
      </c>
      <c r="Q13" s="25">
        <f>LARGE(M13:O13,2)</f>
        <v>0</v>
      </c>
      <c r="R13" s="26">
        <f>LARGE(M13:O13,3)</f>
        <v>0</v>
      </c>
      <c r="S13" s="24">
        <f>P13+Q13</f>
        <v>0</v>
      </c>
      <c r="T13" s="35"/>
    </row>
    <row r="14" spans="1:21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x14ac:dyDescent="0.25">
      <c r="D16" s="2"/>
      <c r="E16" s="2"/>
      <c r="F16" s="2"/>
      <c r="G16" s="2"/>
      <c r="H16" s="2"/>
      <c r="I16" s="2"/>
      <c r="J16" s="2"/>
      <c r="K16" s="2"/>
      <c r="L16" s="2"/>
      <c r="N16" s="2"/>
      <c r="O16" s="2"/>
      <c r="P16" s="2"/>
      <c r="Q16" s="2"/>
      <c r="R16" s="2"/>
      <c r="S16" s="2"/>
      <c r="T16" s="2"/>
    </row>
  </sheetData>
  <sortState ref="A11:T13">
    <sortCondition descending="1" ref="S11:S13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9"/>
  <sheetViews>
    <sheetView topLeftCell="A7" zoomScale="120" zoomScaleNormal="120" workbookViewId="0">
      <selection activeCell="Z14" sqref="Z14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231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31" t="s">
        <v>0</v>
      </c>
      <c r="F10" s="31" t="s">
        <v>1</v>
      </c>
      <c r="G10" s="94">
        <v>1</v>
      </c>
      <c r="H10" s="95">
        <v>2</v>
      </c>
      <c r="I10" s="96">
        <v>3</v>
      </c>
      <c r="J10" s="94">
        <v>1</v>
      </c>
      <c r="K10" s="95">
        <v>2</v>
      </c>
      <c r="L10" s="96">
        <v>3</v>
      </c>
      <c r="M10" s="94">
        <v>1</v>
      </c>
      <c r="N10" s="95">
        <v>2</v>
      </c>
      <c r="O10" s="96">
        <v>3</v>
      </c>
      <c r="P10" s="162"/>
      <c r="Q10" s="163"/>
      <c r="R10" s="161"/>
      <c r="S10" s="159"/>
      <c r="T10" s="161"/>
    </row>
    <row r="11" spans="1:21" s="1" customFormat="1" ht="15.75" x14ac:dyDescent="0.25">
      <c r="A11" s="97">
        <v>56</v>
      </c>
      <c r="B11" s="57" t="s">
        <v>192</v>
      </c>
      <c r="C11" s="57" t="s">
        <v>92</v>
      </c>
      <c r="D11" s="57" t="s">
        <v>213</v>
      </c>
      <c r="E11" s="89"/>
      <c r="F11" s="90"/>
      <c r="G11" s="91">
        <v>4.75</v>
      </c>
      <c r="H11" s="92">
        <v>4.75</v>
      </c>
      <c r="I11" s="93">
        <v>4.75</v>
      </c>
      <c r="J11" s="91"/>
      <c r="K11" s="92"/>
      <c r="L11" s="93"/>
      <c r="M11" s="29">
        <f t="shared" ref="M11:M27" si="0">(G11*6)-J11</f>
        <v>28.5</v>
      </c>
      <c r="N11" s="27">
        <f t="shared" ref="N11:N27" si="1">(H11*6)-K11</f>
        <v>28.5</v>
      </c>
      <c r="O11" s="30">
        <f t="shared" ref="O11:O27" si="2">(I11*6)-L11</f>
        <v>28.5</v>
      </c>
      <c r="P11" s="19">
        <f t="shared" ref="P11:P27" si="3">MAX(M11:O11)</f>
        <v>28.5</v>
      </c>
      <c r="Q11" s="28">
        <f t="shared" ref="Q11:Q27" si="4">LARGE(M11:O11,2)</f>
        <v>28.5</v>
      </c>
      <c r="R11" s="87">
        <f t="shared" ref="R11:R27" si="5">LARGE(M11:O11,3)</f>
        <v>28.5</v>
      </c>
      <c r="S11" s="19">
        <f t="shared" ref="S11:S27" si="6">P11+Q11</f>
        <v>57</v>
      </c>
      <c r="T11" s="93">
        <v>1</v>
      </c>
      <c r="U11" s="69"/>
    </row>
    <row r="12" spans="1:21" s="1" customFormat="1" ht="15.75" x14ac:dyDescent="0.25">
      <c r="A12" s="98">
        <v>61</v>
      </c>
      <c r="B12" s="6" t="s">
        <v>22</v>
      </c>
      <c r="C12" s="6" t="s">
        <v>57</v>
      </c>
      <c r="D12" s="57" t="s">
        <v>13</v>
      </c>
      <c r="E12" s="53"/>
      <c r="F12" s="54"/>
      <c r="G12" s="14">
        <v>4.25</v>
      </c>
      <c r="H12" s="7">
        <v>4.75</v>
      </c>
      <c r="I12" s="15">
        <v>4.75</v>
      </c>
      <c r="J12" s="14"/>
      <c r="K12" s="7"/>
      <c r="L12" s="15"/>
      <c r="M12" s="9">
        <f t="shared" si="0"/>
        <v>25.5</v>
      </c>
      <c r="N12" s="4">
        <f t="shared" si="1"/>
        <v>28.5</v>
      </c>
      <c r="O12" s="10">
        <f t="shared" si="2"/>
        <v>28.5</v>
      </c>
      <c r="P12" s="16">
        <f t="shared" si="3"/>
        <v>28.5</v>
      </c>
      <c r="Q12" s="5">
        <f t="shared" si="4"/>
        <v>28.5</v>
      </c>
      <c r="R12" s="17">
        <f t="shared" si="5"/>
        <v>25.5</v>
      </c>
      <c r="S12" s="16">
        <f t="shared" si="6"/>
        <v>57</v>
      </c>
      <c r="T12" s="15">
        <v>2</v>
      </c>
      <c r="U12" s="69"/>
    </row>
    <row r="13" spans="1:21" s="1" customFormat="1" ht="15.75" x14ac:dyDescent="0.25">
      <c r="A13" s="98">
        <v>50</v>
      </c>
      <c r="B13" s="6" t="s">
        <v>51</v>
      </c>
      <c r="C13" s="6" t="s">
        <v>52</v>
      </c>
      <c r="D13" s="6" t="s">
        <v>213</v>
      </c>
      <c r="E13" s="53"/>
      <c r="F13" s="54"/>
      <c r="G13" s="14">
        <v>4.5</v>
      </c>
      <c r="H13" s="7">
        <v>4.5</v>
      </c>
      <c r="I13" s="15">
        <v>4</v>
      </c>
      <c r="J13" s="14"/>
      <c r="K13" s="7"/>
      <c r="L13" s="15"/>
      <c r="M13" s="9">
        <f t="shared" si="0"/>
        <v>27</v>
      </c>
      <c r="N13" s="4">
        <f t="shared" si="1"/>
        <v>27</v>
      </c>
      <c r="O13" s="10">
        <f t="shared" si="2"/>
        <v>24</v>
      </c>
      <c r="P13" s="16">
        <f t="shared" si="3"/>
        <v>27</v>
      </c>
      <c r="Q13" s="5">
        <f t="shared" si="4"/>
        <v>27</v>
      </c>
      <c r="R13" s="17">
        <f t="shared" si="5"/>
        <v>24</v>
      </c>
      <c r="S13" s="16">
        <f t="shared" si="6"/>
        <v>54</v>
      </c>
      <c r="T13" s="15">
        <v>3</v>
      </c>
      <c r="U13" s="69"/>
    </row>
    <row r="14" spans="1:21" s="1" customFormat="1" ht="15.75" x14ac:dyDescent="0.25">
      <c r="A14" s="98">
        <v>60</v>
      </c>
      <c r="B14" s="6" t="s">
        <v>185</v>
      </c>
      <c r="C14" s="6" t="s">
        <v>186</v>
      </c>
      <c r="D14" s="6" t="s">
        <v>36</v>
      </c>
      <c r="E14" s="53"/>
      <c r="F14" s="53"/>
      <c r="G14" s="14">
        <v>4.5</v>
      </c>
      <c r="H14" s="7">
        <v>4.5</v>
      </c>
      <c r="I14" s="15">
        <v>4.25</v>
      </c>
      <c r="J14" s="14"/>
      <c r="K14" s="7"/>
      <c r="L14" s="15">
        <v>6</v>
      </c>
      <c r="M14" s="9">
        <f t="shared" si="0"/>
        <v>27</v>
      </c>
      <c r="N14" s="4">
        <f t="shared" si="1"/>
        <v>27</v>
      </c>
      <c r="O14" s="10">
        <f t="shared" si="2"/>
        <v>19.5</v>
      </c>
      <c r="P14" s="16">
        <f t="shared" si="3"/>
        <v>27</v>
      </c>
      <c r="Q14" s="5">
        <f t="shared" si="4"/>
        <v>27</v>
      </c>
      <c r="R14" s="17">
        <f t="shared" si="5"/>
        <v>19.5</v>
      </c>
      <c r="S14" s="16">
        <f t="shared" si="6"/>
        <v>54</v>
      </c>
      <c r="T14" s="15">
        <v>4</v>
      </c>
      <c r="U14" s="69"/>
    </row>
    <row r="15" spans="1:21" s="1" customFormat="1" ht="15.75" x14ac:dyDescent="0.25">
      <c r="A15" s="98">
        <v>58</v>
      </c>
      <c r="B15" s="6" t="s">
        <v>53</v>
      </c>
      <c r="C15" s="6" t="s">
        <v>54</v>
      </c>
      <c r="D15" s="57" t="s">
        <v>41</v>
      </c>
      <c r="E15" s="53"/>
      <c r="F15" s="54"/>
      <c r="G15" s="14">
        <v>4.5</v>
      </c>
      <c r="H15" s="7">
        <v>4.25</v>
      </c>
      <c r="I15" s="15">
        <v>4.25</v>
      </c>
      <c r="J15" s="14"/>
      <c r="K15" s="7"/>
      <c r="L15" s="15"/>
      <c r="M15" s="9">
        <f t="shared" si="0"/>
        <v>27</v>
      </c>
      <c r="N15" s="4">
        <f t="shared" si="1"/>
        <v>25.5</v>
      </c>
      <c r="O15" s="10">
        <f t="shared" si="2"/>
        <v>25.5</v>
      </c>
      <c r="P15" s="16">
        <f t="shared" si="3"/>
        <v>27</v>
      </c>
      <c r="Q15" s="5">
        <f t="shared" si="4"/>
        <v>25.5</v>
      </c>
      <c r="R15" s="17">
        <f t="shared" si="5"/>
        <v>25.5</v>
      </c>
      <c r="S15" s="16">
        <f t="shared" si="6"/>
        <v>52.5</v>
      </c>
      <c r="T15" s="15">
        <v>5</v>
      </c>
      <c r="U15" s="69"/>
    </row>
    <row r="16" spans="1:21" s="1" customFormat="1" ht="15.75" x14ac:dyDescent="0.25">
      <c r="A16" s="98">
        <v>66</v>
      </c>
      <c r="B16" s="6" t="s">
        <v>18</v>
      </c>
      <c r="C16" s="6" t="s">
        <v>49</v>
      </c>
      <c r="D16" s="6" t="s">
        <v>213</v>
      </c>
      <c r="E16" s="53"/>
      <c r="F16" s="54"/>
      <c r="G16" s="14">
        <v>4.25</v>
      </c>
      <c r="H16" s="7">
        <v>4.5</v>
      </c>
      <c r="I16" s="15">
        <v>4</v>
      </c>
      <c r="J16" s="14"/>
      <c r="K16" s="7"/>
      <c r="L16" s="15"/>
      <c r="M16" s="9">
        <f>(G16*6)-J16</f>
        <v>25.5</v>
      </c>
      <c r="N16" s="4">
        <f>(H16*6)-K16</f>
        <v>27</v>
      </c>
      <c r="O16" s="10">
        <f>(I16*6)-L16</f>
        <v>24</v>
      </c>
      <c r="P16" s="16">
        <f>MAX(M16:O16)</f>
        <v>27</v>
      </c>
      <c r="Q16" s="5">
        <f>LARGE(M16:O16,2)</f>
        <v>25.5</v>
      </c>
      <c r="R16" s="17">
        <f>LARGE(M16:O16,3)</f>
        <v>24</v>
      </c>
      <c r="S16" s="16">
        <f>P16+Q16</f>
        <v>52.5</v>
      </c>
      <c r="T16" s="15">
        <v>6</v>
      </c>
      <c r="U16" s="69"/>
    </row>
    <row r="17" spans="1:21" s="1" customFormat="1" ht="15.75" x14ac:dyDescent="0.25">
      <c r="A17" s="98">
        <v>51</v>
      </c>
      <c r="B17" s="6" t="s">
        <v>190</v>
      </c>
      <c r="C17" s="6" t="s">
        <v>191</v>
      </c>
      <c r="D17" s="57" t="s">
        <v>213</v>
      </c>
      <c r="E17" s="53"/>
      <c r="F17" s="54"/>
      <c r="G17" s="14">
        <v>4.5</v>
      </c>
      <c r="H17" s="7">
        <v>4.5</v>
      </c>
      <c r="I17" s="15">
        <v>4.25</v>
      </c>
      <c r="J17" s="14">
        <v>6</v>
      </c>
      <c r="K17" s="7"/>
      <c r="L17" s="15"/>
      <c r="M17" s="9">
        <f t="shared" si="0"/>
        <v>21</v>
      </c>
      <c r="N17" s="4">
        <f t="shared" si="1"/>
        <v>27</v>
      </c>
      <c r="O17" s="10">
        <f t="shared" si="2"/>
        <v>25.5</v>
      </c>
      <c r="P17" s="16">
        <f t="shared" si="3"/>
        <v>27</v>
      </c>
      <c r="Q17" s="5">
        <f t="shared" si="4"/>
        <v>25.5</v>
      </c>
      <c r="R17" s="17">
        <f t="shared" si="5"/>
        <v>21</v>
      </c>
      <c r="S17" s="16">
        <f t="shared" si="6"/>
        <v>52.5</v>
      </c>
      <c r="T17" s="15">
        <v>7</v>
      </c>
      <c r="U17" s="69"/>
    </row>
    <row r="18" spans="1:21" s="1" customFormat="1" ht="15.75" x14ac:dyDescent="0.25">
      <c r="A18" s="98">
        <v>54</v>
      </c>
      <c r="B18" s="69" t="s">
        <v>83</v>
      </c>
      <c r="C18" s="6" t="s">
        <v>189</v>
      </c>
      <c r="D18" s="57" t="s">
        <v>213</v>
      </c>
      <c r="E18" s="53"/>
      <c r="F18" s="54"/>
      <c r="G18" s="14">
        <v>4</v>
      </c>
      <c r="H18" s="7">
        <v>4.25</v>
      </c>
      <c r="I18" s="15">
        <v>4</v>
      </c>
      <c r="J18" s="14"/>
      <c r="K18" s="7"/>
      <c r="L18" s="15"/>
      <c r="M18" s="9">
        <f t="shared" si="0"/>
        <v>24</v>
      </c>
      <c r="N18" s="4">
        <f t="shared" si="1"/>
        <v>25.5</v>
      </c>
      <c r="O18" s="10">
        <f t="shared" si="2"/>
        <v>24</v>
      </c>
      <c r="P18" s="16">
        <f t="shared" si="3"/>
        <v>25.5</v>
      </c>
      <c r="Q18" s="5">
        <f t="shared" si="4"/>
        <v>24</v>
      </c>
      <c r="R18" s="17">
        <f t="shared" si="5"/>
        <v>24</v>
      </c>
      <c r="S18" s="16">
        <f t="shared" si="6"/>
        <v>49.5</v>
      </c>
      <c r="T18" s="15">
        <v>8</v>
      </c>
      <c r="U18" s="69"/>
    </row>
    <row r="19" spans="1:21" s="1" customFormat="1" ht="15.75" x14ac:dyDescent="0.25">
      <c r="A19" s="98">
        <v>65</v>
      </c>
      <c r="B19" s="6" t="s">
        <v>47</v>
      </c>
      <c r="C19" s="6" t="s">
        <v>48</v>
      </c>
      <c r="D19" s="57" t="s">
        <v>213</v>
      </c>
      <c r="E19" s="53"/>
      <c r="F19" s="54"/>
      <c r="G19" s="14">
        <v>4</v>
      </c>
      <c r="H19" s="7">
        <v>4</v>
      </c>
      <c r="I19" s="15">
        <v>3.75</v>
      </c>
      <c r="J19" s="14"/>
      <c r="K19" s="7"/>
      <c r="L19" s="15"/>
      <c r="M19" s="9">
        <f t="shared" si="0"/>
        <v>24</v>
      </c>
      <c r="N19" s="4">
        <f t="shared" si="1"/>
        <v>24</v>
      </c>
      <c r="O19" s="10">
        <f t="shared" si="2"/>
        <v>22.5</v>
      </c>
      <c r="P19" s="16">
        <f t="shared" si="3"/>
        <v>24</v>
      </c>
      <c r="Q19" s="5">
        <f t="shared" si="4"/>
        <v>24</v>
      </c>
      <c r="R19" s="17">
        <f t="shared" si="5"/>
        <v>22.5</v>
      </c>
      <c r="S19" s="16">
        <f t="shared" si="6"/>
        <v>48</v>
      </c>
      <c r="T19" s="15">
        <v>9</v>
      </c>
      <c r="U19" s="69"/>
    </row>
    <row r="20" spans="1:21" s="1" customFormat="1" ht="15.75" x14ac:dyDescent="0.25">
      <c r="A20" s="98">
        <v>59</v>
      </c>
      <c r="B20" s="6" t="s">
        <v>62</v>
      </c>
      <c r="C20" s="6" t="s">
        <v>113</v>
      </c>
      <c r="D20" s="57" t="s">
        <v>213</v>
      </c>
      <c r="E20" s="53"/>
      <c r="F20" s="54"/>
      <c r="G20" s="14">
        <v>3.75</v>
      </c>
      <c r="H20" s="7">
        <v>4</v>
      </c>
      <c r="I20" s="15">
        <v>3.5</v>
      </c>
      <c r="J20" s="14"/>
      <c r="K20" s="7"/>
      <c r="L20" s="15"/>
      <c r="M20" s="9">
        <f t="shared" si="0"/>
        <v>22.5</v>
      </c>
      <c r="N20" s="4">
        <f t="shared" si="1"/>
        <v>24</v>
      </c>
      <c r="O20" s="10">
        <f t="shared" si="2"/>
        <v>21</v>
      </c>
      <c r="P20" s="16">
        <f t="shared" si="3"/>
        <v>24</v>
      </c>
      <c r="Q20" s="5">
        <f t="shared" si="4"/>
        <v>22.5</v>
      </c>
      <c r="R20" s="17">
        <f t="shared" si="5"/>
        <v>21</v>
      </c>
      <c r="S20" s="16">
        <f t="shared" si="6"/>
        <v>46.5</v>
      </c>
      <c r="T20" s="15">
        <v>10</v>
      </c>
      <c r="U20" s="69"/>
    </row>
    <row r="21" spans="1:21" s="1" customFormat="1" ht="15.75" x14ac:dyDescent="0.25">
      <c r="A21" s="98">
        <v>52</v>
      </c>
      <c r="B21" s="6" t="s">
        <v>45</v>
      </c>
      <c r="C21" s="6" t="s">
        <v>46</v>
      </c>
      <c r="D21" s="6" t="s">
        <v>36</v>
      </c>
      <c r="E21" s="53"/>
      <c r="F21" s="54"/>
      <c r="G21" s="14">
        <v>3.5</v>
      </c>
      <c r="H21" s="7">
        <v>3.75</v>
      </c>
      <c r="I21" s="15">
        <v>3.25</v>
      </c>
      <c r="J21" s="14"/>
      <c r="K21" s="7"/>
      <c r="L21" s="15"/>
      <c r="M21" s="9">
        <f t="shared" si="0"/>
        <v>21</v>
      </c>
      <c r="N21" s="4">
        <f t="shared" si="1"/>
        <v>22.5</v>
      </c>
      <c r="O21" s="10">
        <f t="shared" si="2"/>
        <v>19.5</v>
      </c>
      <c r="P21" s="16">
        <f t="shared" si="3"/>
        <v>22.5</v>
      </c>
      <c r="Q21" s="5">
        <f t="shared" si="4"/>
        <v>21</v>
      </c>
      <c r="R21" s="17">
        <f t="shared" si="5"/>
        <v>19.5</v>
      </c>
      <c r="S21" s="16">
        <f t="shared" si="6"/>
        <v>43.5</v>
      </c>
      <c r="T21" s="15">
        <v>11</v>
      </c>
      <c r="U21" s="69"/>
    </row>
    <row r="22" spans="1:21" s="1" customFormat="1" ht="15.75" x14ac:dyDescent="0.25">
      <c r="A22" s="98">
        <v>57</v>
      </c>
      <c r="B22" s="6" t="s">
        <v>193</v>
      </c>
      <c r="C22" s="6" t="s">
        <v>194</v>
      </c>
      <c r="D22" s="57" t="s">
        <v>213</v>
      </c>
      <c r="E22" s="53"/>
      <c r="F22" s="54"/>
      <c r="G22" s="14">
        <v>3.25</v>
      </c>
      <c r="H22" s="7">
        <v>3</v>
      </c>
      <c r="I22" s="15">
        <v>3.5</v>
      </c>
      <c r="J22" s="14"/>
      <c r="K22" s="7"/>
      <c r="L22" s="15"/>
      <c r="M22" s="9">
        <f t="shared" si="0"/>
        <v>19.5</v>
      </c>
      <c r="N22" s="4">
        <f t="shared" si="1"/>
        <v>18</v>
      </c>
      <c r="O22" s="10">
        <f t="shared" si="2"/>
        <v>21</v>
      </c>
      <c r="P22" s="16">
        <f t="shared" si="3"/>
        <v>21</v>
      </c>
      <c r="Q22" s="5">
        <f t="shared" si="4"/>
        <v>19.5</v>
      </c>
      <c r="R22" s="17">
        <f t="shared" si="5"/>
        <v>18</v>
      </c>
      <c r="S22" s="16">
        <f t="shared" si="6"/>
        <v>40.5</v>
      </c>
      <c r="T22" s="15">
        <v>12</v>
      </c>
      <c r="U22" s="69"/>
    </row>
    <row r="23" spans="1:21" s="1" customFormat="1" ht="15.75" x14ac:dyDescent="0.25">
      <c r="A23" s="98">
        <v>53</v>
      </c>
      <c r="B23" s="6" t="s">
        <v>214</v>
      </c>
      <c r="C23" s="6" t="s">
        <v>217</v>
      </c>
      <c r="D23" s="57" t="s">
        <v>212</v>
      </c>
      <c r="E23" s="53"/>
      <c r="F23" s="53"/>
      <c r="G23" s="14">
        <v>3</v>
      </c>
      <c r="H23" s="7">
        <v>3.5</v>
      </c>
      <c r="I23" s="15">
        <v>3</v>
      </c>
      <c r="J23" s="14"/>
      <c r="K23" s="7"/>
      <c r="L23" s="15"/>
      <c r="M23" s="9">
        <f t="shared" si="0"/>
        <v>18</v>
      </c>
      <c r="N23" s="4">
        <f t="shared" si="1"/>
        <v>21</v>
      </c>
      <c r="O23" s="10">
        <f t="shared" si="2"/>
        <v>18</v>
      </c>
      <c r="P23" s="16">
        <f t="shared" si="3"/>
        <v>21</v>
      </c>
      <c r="Q23" s="5">
        <f t="shared" si="4"/>
        <v>18</v>
      </c>
      <c r="R23" s="17">
        <f t="shared" si="5"/>
        <v>18</v>
      </c>
      <c r="S23" s="16">
        <f t="shared" si="6"/>
        <v>39</v>
      </c>
      <c r="T23" s="15">
        <v>13</v>
      </c>
      <c r="U23" s="69"/>
    </row>
    <row r="24" spans="1:21" s="1" customFormat="1" ht="15.75" x14ac:dyDescent="0.25">
      <c r="A24" s="98">
        <v>62</v>
      </c>
      <c r="B24" s="6" t="s">
        <v>43</v>
      </c>
      <c r="C24" s="6" t="s">
        <v>44</v>
      </c>
      <c r="D24" s="57" t="s">
        <v>36</v>
      </c>
      <c r="E24" s="53"/>
      <c r="F24" s="54"/>
      <c r="G24" s="14">
        <v>2.5</v>
      </c>
      <c r="H24" s="7">
        <v>3.25</v>
      </c>
      <c r="I24" s="15">
        <v>2.5</v>
      </c>
      <c r="J24" s="14"/>
      <c r="K24" s="7"/>
      <c r="L24" s="15"/>
      <c r="M24" s="9">
        <f t="shared" si="0"/>
        <v>15</v>
      </c>
      <c r="N24" s="4">
        <f t="shared" si="1"/>
        <v>19.5</v>
      </c>
      <c r="O24" s="10">
        <f t="shared" si="2"/>
        <v>15</v>
      </c>
      <c r="P24" s="16">
        <f t="shared" si="3"/>
        <v>19.5</v>
      </c>
      <c r="Q24" s="5">
        <f t="shared" si="4"/>
        <v>15</v>
      </c>
      <c r="R24" s="17">
        <f t="shared" si="5"/>
        <v>15</v>
      </c>
      <c r="S24" s="16">
        <f t="shared" si="6"/>
        <v>34.5</v>
      </c>
      <c r="T24" s="15">
        <v>14</v>
      </c>
      <c r="U24" s="69"/>
    </row>
    <row r="25" spans="1:21" s="1" customFormat="1" x14ac:dyDescent="0.25">
      <c r="A25" s="119">
        <v>55</v>
      </c>
      <c r="B25" s="120" t="s">
        <v>215</v>
      </c>
      <c r="C25" s="120" t="s">
        <v>216</v>
      </c>
      <c r="D25" s="118" t="s">
        <v>212</v>
      </c>
      <c r="E25" s="53"/>
      <c r="F25" s="54"/>
      <c r="G25" s="14"/>
      <c r="H25" s="7"/>
      <c r="I25" s="15"/>
      <c r="J25" s="14"/>
      <c r="K25" s="7"/>
      <c r="L25" s="15"/>
      <c r="M25" s="9">
        <f t="shared" si="0"/>
        <v>0</v>
      </c>
      <c r="N25" s="4">
        <f t="shared" si="1"/>
        <v>0</v>
      </c>
      <c r="O25" s="10">
        <f t="shared" si="2"/>
        <v>0</v>
      </c>
      <c r="P25" s="16">
        <f t="shared" si="3"/>
        <v>0</v>
      </c>
      <c r="Q25" s="5">
        <f t="shared" si="4"/>
        <v>0</v>
      </c>
      <c r="R25" s="17">
        <f t="shared" si="5"/>
        <v>0</v>
      </c>
      <c r="S25" s="16">
        <f t="shared" si="6"/>
        <v>0</v>
      </c>
      <c r="T25" s="15"/>
      <c r="U25" s="69"/>
    </row>
    <row r="26" spans="1:21" s="1" customFormat="1" x14ac:dyDescent="0.25">
      <c r="A26" s="119">
        <v>63</v>
      </c>
      <c r="B26" s="120" t="s">
        <v>61</v>
      </c>
      <c r="C26" s="120" t="s">
        <v>44</v>
      </c>
      <c r="D26" s="118" t="s">
        <v>36</v>
      </c>
      <c r="E26" s="53"/>
      <c r="F26" s="54"/>
      <c r="G26" s="14"/>
      <c r="H26" s="7"/>
      <c r="I26" s="15"/>
      <c r="J26" s="14"/>
      <c r="K26" s="7"/>
      <c r="L26" s="15"/>
      <c r="M26" s="9">
        <f t="shared" si="0"/>
        <v>0</v>
      </c>
      <c r="N26" s="4">
        <f t="shared" si="1"/>
        <v>0</v>
      </c>
      <c r="O26" s="10">
        <f t="shared" si="2"/>
        <v>0</v>
      </c>
      <c r="P26" s="16">
        <f t="shared" si="3"/>
        <v>0</v>
      </c>
      <c r="Q26" s="5">
        <f t="shared" si="4"/>
        <v>0</v>
      </c>
      <c r="R26" s="17">
        <f t="shared" si="5"/>
        <v>0</v>
      </c>
      <c r="S26" s="16">
        <f t="shared" si="6"/>
        <v>0</v>
      </c>
      <c r="T26" s="15"/>
      <c r="U26" s="69"/>
    </row>
    <row r="27" spans="1:21" ht="16.5" thickBot="1" x14ac:dyDescent="0.3">
      <c r="A27" s="32"/>
      <c r="B27" s="8"/>
      <c r="C27" s="8"/>
      <c r="D27" s="64"/>
      <c r="E27" s="55"/>
      <c r="F27" s="56"/>
      <c r="G27" s="33"/>
      <c r="H27" s="34"/>
      <c r="I27" s="35"/>
      <c r="J27" s="33"/>
      <c r="K27" s="34"/>
      <c r="L27" s="35"/>
      <c r="M27" s="11">
        <f t="shared" si="0"/>
        <v>0</v>
      </c>
      <c r="N27" s="12">
        <f t="shared" si="1"/>
        <v>0</v>
      </c>
      <c r="O27" s="13">
        <f t="shared" si="2"/>
        <v>0</v>
      </c>
      <c r="P27" s="24">
        <f t="shared" si="3"/>
        <v>0</v>
      </c>
      <c r="Q27" s="25">
        <f t="shared" si="4"/>
        <v>0</v>
      </c>
      <c r="R27" s="26">
        <f t="shared" si="5"/>
        <v>0</v>
      </c>
      <c r="S27" s="24">
        <f t="shared" si="6"/>
        <v>0</v>
      </c>
      <c r="T27" s="35"/>
    </row>
    <row r="28" spans="1:21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1" x14ac:dyDescent="0.25"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  <c r="P29" s="2"/>
      <c r="Q29" s="2"/>
      <c r="R29" s="2"/>
      <c r="S29" s="2"/>
      <c r="T29" s="2"/>
    </row>
  </sheetData>
  <sortState ref="A11:T27">
    <sortCondition descending="1" ref="S11:S27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8"/>
  <sheetViews>
    <sheetView zoomScale="120" zoomScaleNormal="120" workbookViewId="0">
      <selection activeCell="W22" sqref="W22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0.28515625" bestFit="1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135</v>
      </c>
      <c r="C9" s="149"/>
      <c r="D9" s="150"/>
      <c r="E9" s="21"/>
      <c r="F9" s="21"/>
      <c r="G9" s="151" t="s">
        <v>5</v>
      </c>
      <c r="H9" s="152"/>
      <c r="I9" s="153"/>
      <c r="J9" s="152" t="s">
        <v>6</v>
      </c>
      <c r="K9" s="152"/>
      <c r="L9" s="152"/>
      <c r="M9" s="151" t="s">
        <v>2</v>
      </c>
      <c r="N9" s="152"/>
      <c r="O9" s="153"/>
      <c r="P9" s="164" t="s">
        <v>121</v>
      </c>
      <c r="Q9" s="156" t="s">
        <v>122</v>
      </c>
      <c r="R9" s="16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133" t="s">
        <v>0</v>
      </c>
      <c r="F10" s="133" t="s">
        <v>1</v>
      </c>
      <c r="G10" s="38">
        <v>1</v>
      </c>
      <c r="H10" s="39">
        <v>2</v>
      </c>
      <c r="I10" s="40">
        <v>3</v>
      </c>
      <c r="J10" s="134">
        <v>1</v>
      </c>
      <c r="K10" s="39">
        <v>2</v>
      </c>
      <c r="L10" s="134">
        <v>3</v>
      </c>
      <c r="M10" s="38">
        <v>1</v>
      </c>
      <c r="N10" s="39">
        <v>2</v>
      </c>
      <c r="O10" s="40">
        <v>3</v>
      </c>
      <c r="P10" s="165"/>
      <c r="Q10" s="157"/>
      <c r="R10" s="165"/>
      <c r="S10" s="166"/>
      <c r="T10" s="145"/>
    </row>
    <row r="11" spans="1:21" s="1" customFormat="1" ht="15.75" x14ac:dyDescent="0.25">
      <c r="A11" s="97">
        <v>64</v>
      </c>
      <c r="B11" s="57" t="s">
        <v>187</v>
      </c>
      <c r="C11" s="57" t="s">
        <v>188</v>
      </c>
      <c r="D11" s="57" t="s">
        <v>36</v>
      </c>
      <c r="E11" s="42"/>
      <c r="F11" s="43"/>
      <c r="G11" s="44">
        <v>4.5</v>
      </c>
      <c r="H11" s="45">
        <v>5</v>
      </c>
      <c r="I11" s="46">
        <v>4.75</v>
      </c>
      <c r="J11" s="44"/>
      <c r="K11" s="45"/>
      <c r="L11" s="46"/>
      <c r="M11" s="47">
        <f t="shared" ref="M11:O11" si="0">(G11*6)-J11</f>
        <v>27</v>
      </c>
      <c r="N11" s="48">
        <f t="shared" si="0"/>
        <v>30</v>
      </c>
      <c r="O11" s="49">
        <f t="shared" si="0"/>
        <v>28.5</v>
      </c>
      <c r="P11" s="50">
        <f t="shared" ref="P11" si="1">MAX(M11:O11)</f>
        <v>30</v>
      </c>
      <c r="Q11" s="51">
        <f t="shared" ref="Q11" si="2">LARGE(M11:O11,2)</f>
        <v>28.5</v>
      </c>
      <c r="R11" s="52">
        <f t="shared" ref="R11" si="3">LARGE(M11:O11,3)</f>
        <v>27</v>
      </c>
      <c r="S11" s="50">
        <f t="shared" ref="S11" si="4">P11+Q11</f>
        <v>58.5</v>
      </c>
      <c r="T11" s="46">
        <v>1</v>
      </c>
      <c r="U11" s="69"/>
    </row>
    <row r="12" spans="1:21" s="1" customFormat="1" ht="15.75" x14ac:dyDescent="0.25">
      <c r="A12" s="97">
        <v>69</v>
      </c>
      <c r="B12" s="57" t="s">
        <v>19</v>
      </c>
      <c r="C12" s="57" t="s">
        <v>50</v>
      </c>
      <c r="D12" s="57" t="s">
        <v>213</v>
      </c>
      <c r="E12" s="89"/>
      <c r="F12" s="89"/>
      <c r="G12" s="91">
        <v>4.5</v>
      </c>
      <c r="H12" s="92">
        <v>4.75</v>
      </c>
      <c r="I12" s="93">
        <v>4.75</v>
      </c>
      <c r="J12" s="135"/>
      <c r="K12" s="92"/>
      <c r="L12" s="138"/>
      <c r="M12" s="29">
        <f>(G12*6)-J12</f>
        <v>27</v>
      </c>
      <c r="N12" s="27">
        <f>(H12*6)-K12</f>
        <v>28.5</v>
      </c>
      <c r="O12" s="30">
        <f>(I12*6)-L12</f>
        <v>28.5</v>
      </c>
      <c r="P12" s="141">
        <f>MAX(M12:O12)</f>
        <v>28.5</v>
      </c>
      <c r="Q12" s="28">
        <f>LARGE(M12:O12,2)</f>
        <v>28.5</v>
      </c>
      <c r="R12" s="87">
        <f>LARGE(M12:O12,3)</f>
        <v>27</v>
      </c>
      <c r="S12" s="19">
        <f>P12+Q12</f>
        <v>57</v>
      </c>
      <c r="T12" s="93">
        <v>2</v>
      </c>
      <c r="U12" s="69"/>
    </row>
    <row r="13" spans="1:21" s="1" customFormat="1" ht="15.75" x14ac:dyDescent="0.25">
      <c r="A13" s="98">
        <v>67</v>
      </c>
      <c r="B13" s="6" t="s">
        <v>170</v>
      </c>
      <c r="C13" s="6" t="s">
        <v>171</v>
      </c>
      <c r="D13" s="6" t="s">
        <v>36</v>
      </c>
      <c r="E13" s="53"/>
      <c r="F13" s="54"/>
      <c r="G13" s="14">
        <v>3.75</v>
      </c>
      <c r="H13" s="7">
        <v>4</v>
      </c>
      <c r="I13" s="15">
        <v>3.75</v>
      </c>
      <c r="J13" s="136">
        <v>6</v>
      </c>
      <c r="K13" s="7">
        <v>6</v>
      </c>
      <c r="L13" s="139"/>
      <c r="M13" s="9">
        <f t="shared" ref="M13:O15" si="5">(G13*6)-J13</f>
        <v>16.5</v>
      </c>
      <c r="N13" s="4">
        <f t="shared" si="5"/>
        <v>18</v>
      </c>
      <c r="O13" s="10">
        <f t="shared" si="5"/>
        <v>22.5</v>
      </c>
      <c r="P13" s="142">
        <f>MAX(M13:O13)</f>
        <v>22.5</v>
      </c>
      <c r="Q13" s="5">
        <f>LARGE(M13:O13,2)</f>
        <v>18</v>
      </c>
      <c r="R13" s="17">
        <f>LARGE(M13:O13,3)</f>
        <v>16.5</v>
      </c>
      <c r="S13" s="16">
        <f>P13+Q13</f>
        <v>40.5</v>
      </c>
      <c r="T13" s="15">
        <v>3</v>
      </c>
      <c r="U13" s="69"/>
    </row>
    <row r="14" spans="1:21" s="1" customFormat="1" x14ac:dyDescent="0.25">
      <c r="A14" s="119">
        <v>68</v>
      </c>
      <c r="B14" s="120" t="s">
        <v>60</v>
      </c>
      <c r="C14" s="120" t="s">
        <v>59</v>
      </c>
      <c r="D14" s="120" t="s">
        <v>13</v>
      </c>
      <c r="E14" s="53"/>
      <c r="F14" s="54"/>
      <c r="G14" s="14"/>
      <c r="H14" s="7"/>
      <c r="I14" s="15"/>
      <c r="J14" s="136"/>
      <c r="K14" s="7"/>
      <c r="L14" s="139"/>
      <c r="M14" s="9">
        <f t="shared" si="5"/>
        <v>0</v>
      </c>
      <c r="N14" s="4">
        <f t="shared" si="5"/>
        <v>0</v>
      </c>
      <c r="O14" s="10">
        <f t="shared" si="5"/>
        <v>0</v>
      </c>
      <c r="P14" s="142">
        <f>MAX(M14:O14)</f>
        <v>0</v>
      </c>
      <c r="Q14" s="5">
        <f>LARGE(M14:O14,2)</f>
        <v>0</v>
      </c>
      <c r="R14" s="17">
        <f>LARGE(M14:O14,3)</f>
        <v>0</v>
      </c>
      <c r="S14" s="16">
        <f>P14+Q14</f>
        <v>0</v>
      </c>
      <c r="T14" s="15"/>
      <c r="U14" s="69"/>
    </row>
    <row r="15" spans="1:21" s="1" customFormat="1" ht="16.5" thickBot="1" x14ac:dyDescent="0.3">
      <c r="A15" s="32"/>
      <c r="B15" s="8"/>
      <c r="C15" s="8"/>
      <c r="D15" s="63"/>
      <c r="E15" s="55"/>
      <c r="F15" s="56"/>
      <c r="G15" s="33"/>
      <c r="H15" s="34"/>
      <c r="I15" s="35"/>
      <c r="J15" s="137"/>
      <c r="K15" s="34"/>
      <c r="L15" s="140"/>
      <c r="M15" s="11">
        <f t="shared" si="5"/>
        <v>0</v>
      </c>
      <c r="N15" s="12">
        <f t="shared" si="5"/>
        <v>0</v>
      </c>
      <c r="O15" s="13">
        <f t="shared" si="5"/>
        <v>0</v>
      </c>
      <c r="P15" s="143">
        <f>MAX(M15:O15)</f>
        <v>0</v>
      </c>
      <c r="Q15" s="25">
        <f>LARGE(M15:O15,2)</f>
        <v>0</v>
      </c>
      <c r="R15" s="26">
        <f>LARGE(M15:O15,3)</f>
        <v>0</v>
      </c>
      <c r="S15" s="24">
        <f>P15+Q15</f>
        <v>0</v>
      </c>
      <c r="T15" s="35"/>
    </row>
    <row r="16" spans="1:21" x14ac:dyDescent="0.2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4:20" x14ac:dyDescent="0.2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4:20" x14ac:dyDescent="0.25">
      <c r="D18" s="2"/>
      <c r="E18" s="2"/>
      <c r="F18" s="2"/>
      <c r="G18" s="2"/>
      <c r="H18" s="2"/>
      <c r="I18" s="2"/>
      <c r="J18" s="2"/>
      <c r="K18" s="2"/>
      <c r="L18" s="2"/>
      <c r="N18" s="2"/>
      <c r="O18" s="2"/>
      <c r="P18" s="2"/>
      <c r="Q18" s="2"/>
      <c r="R18" s="2"/>
      <c r="S18" s="2"/>
      <c r="T18" s="2"/>
    </row>
  </sheetData>
  <sortState ref="A11:T15">
    <sortCondition descending="1" ref="S11:S15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22"/>
  <sheetViews>
    <sheetView topLeftCell="A4" zoomScale="120" zoomScaleNormal="120" workbookViewId="0">
      <selection activeCell="T16" sqref="T16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140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22" t="s">
        <v>0</v>
      </c>
      <c r="F10" s="22" t="s">
        <v>1</v>
      </c>
      <c r="G10" s="38">
        <v>1</v>
      </c>
      <c r="H10" s="39">
        <v>2</v>
      </c>
      <c r="I10" s="40">
        <v>3</v>
      </c>
      <c r="J10" s="38">
        <v>1</v>
      </c>
      <c r="K10" s="39">
        <v>2</v>
      </c>
      <c r="L10" s="40">
        <v>3</v>
      </c>
      <c r="M10" s="38">
        <v>1</v>
      </c>
      <c r="N10" s="39">
        <v>2</v>
      </c>
      <c r="O10" s="40">
        <v>3</v>
      </c>
      <c r="P10" s="155"/>
      <c r="Q10" s="157"/>
      <c r="R10" s="145"/>
      <c r="S10" s="159"/>
      <c r="T10" s="145"/>
    </row>
    <row r="11" spans="1:21" s="1" customFormat="1" ht="15.75" x14ac:dyDescent="0.25">
      <c r="A11" s="97">
        <v>72</v>
      </c>
      <c r="B11" s="57" t="s">
        <v>111</v>
      </c>
      <c r="C11" s="57" t="s">
        <v>29</v>
      </c>
      <c r="D11" s="6" t="s">
        <v>36</v>
      </c>
      <c r="E11" s="42"/>
      <c r="F11" s="42"/>
      <c r="G11" s="44">
        <v>4.75</v>
      </c>
      <c r="H11" s="45">
        <v>4.75</v>
      </c>
      <c r="I11" s="46">
        <v>4.25</v>
      </c>
      <c r="J11" s="44"/>
      <c r="K11" s="45"/>
      <c r="L11" s="46"/>
      <c r="M11" s="47">
        <f t="shared" ref="M11:O18" si="0">(G11*6)-J11</f>
        <v>28.5</v>
      </c>
      <c r="N11" s="48">
        <f t="shared" si="0"/>
        <v>28.5</v>
      </c>
      <c r="O11" s="49">
        <f t="shared" si="0"/>
        <v>25.5</v>
      </c>
      <c r="P11" s="50">
        <f t="shared" ref="P11:P18" si="1">MAX(M11:O11)</f>
        <v>28.5</v>
      </c>
      <c r="Q11" s="51">
        <f t="shared" ref="Q11:Q18" si="2">LARGE(M11:O11,2)</f>
        <v>28.5</v>
      </c>
      <c r="R11" s="52">
        <f t="shared" ref="R11:R18" si="3">LARGE(M11:O11,3)</f>
        <v>25.5</v>
      </c>
      <c r="S11" s="50">
        <f t="shared" ref="S11:S18" si="4">P11+Q11</f>
        <v>57</v>
      </c>
      <c r="T11" s="46">
        <v>1</v>
      </c>
      <c r="U11" s="69"/>
    </row>
    <row r="12" spans="1:21" s="1" customFormat="1" ht="15.75" x14ac:dyDescent="0.25">
      <c r="A12" s="98">
        <v>73</v>
      </c>
      <c r="B12" s="6" t="s">
        <v>114</v>
      </c>
      <c r="C12" s="6" t="s">
        <v>115</v>
      </c>
      <c r="D12" s="57" t="s">
        <v>13</v>
      </c>
      <c r="E12" s="53"/>
      <c r="F12" s="53"/>
      <c r="G12" s="14">
        <v>4.5</v>
      </c>
      <c r="H12" s="7">
        <v>4.5</v>
      </c>
      <c r="I12" s="15">
        <v>4.5</v>
      </c>
      <c r="J12" s="14"/>
      <c r="K12" s="7"/>
      <c r="L12" s="15"/>
      <c r="M12" s="9">
        <f t="shared" si="0"/>
        <v>27</v>
      </c>
      <c r="N12" s="4">
        <f t="shared" si="0"/>
        <v>27</v>
      </c>
      <c r="O12" s="10">
        <f t="shared" si="0"/>
        <v>27</v>
      </c>
      <c r="P12" s="16">
        <f t="shared" si="1"/>
        <v>27</v>
      </c>
      <c r="Q12" s="5">
        <f t="shared" si="2"/>
        <v>27</v>
      </c>
      <c r="R12" s="17">
        <f t="shared" si="3"/>
        <v>27</v>
      </c>
      <c r="S12" s="16">
        <f t="shared" si="4"/>
        <v>54</v>
      </c>
      <c r="T12" s="15">
        <v>2</v>
      </c>
      <c r="U12" s="69"/>
    </row>
    <row r="13" spans="1:21" s="1" customFormat="1" ht="15.75" x14ac:dyDescent="0.25">
      <c r="A13" s="97">
        <v>75</v>
      </c>
      <c r="B13" s="6" t="s">
        <v>110</v>
      </c>
      <c r="C13" s="6" t="s">
        <v>31</v>
      </c>
      <c r="D13" s="6" t="s">
        <v>36</v>
      </c>
      <c r="E13" s="53"/>
      <c r="F13" s="54"/>
      <c r="G13" s="14">
        <v>4.25</v>
      </c>
      <c r="H13" s="7">
        <v>4.25</v>
      </c>
      <c r="I13" s="15">
        <v>4.25</v>
      </c>
      <c r="J13" s="14">
        <v>6</v>
      </c>
      <c r="K13" s="7"/>
      <c r="L13" s="15"/>
      <c r="M13" s="9">
        <f t="shared" si="0"/>
        <v>19.5</v>
      </c>
      <c r="N13" s="4">
        <f t="shared" si="0"/>
        <v>25.5</v>
      </c>
      <c r="O13" s="10">
        <f t="shared" si="0"/>
        <v>25.5</v>
      </c>
      <c r="P13" s="16">
        <f t="shared" si="1"/>
        <v>25.5</v>
      </c>
      <c r="Q13" s="5">
        <f t="shared" si="2"/>
        <v>25.5</v>
      </c>
      <c r="R13" s="17">
        <f t="shared" si="3"/>
        <v>19.5</v>
      </c>
      <c r="S13" s="16">
        <f t="shared" si="4"/>
        <v>51</v>
      </c>
      <c r="T13" s="15">
        <v>3</v>
      </c>
      <c r="U13" s="69"/>
    </row>
    <row r="14" spans="1:21" s="1" customFormat="1" ht="15.75" x14ac:dyDescent="0.25">
      <c r="A14" s="98">
        <v>74</v>
      </c>
      <c r="B14" s="6" t="s">
        <v>144</v>
      </c>
      <c r="C14" s="6" t="s">
        <v>50</v>
      </c>
      <c r="D14" t="s">
        <v>91</v>
      </c>
      <c r="E14" s="53"/>
      <c r="F14" s="54"/>
      <c r="G14" s="14">
        <v>3.75</v>
      </c>
      <c r="H14" s="7">
        <v>3.5</v>
      </c>
      <c r="I14" s="15">
        <v>4</v>
      </c>
      <c r="J14" s="14"/>
      <c r="K14" s="7"/>
      <c r="L14" s="15"/>
      <c r="M14" s="9">
        <f t="shared" si="0"/>
        <v>22.5</v>
      </c>
      <c r="N14" s="4">
        <f t="shared" si="0"/>
        <v>21</v>
      </c>
      <c r="O14" s="10">
        <f t="shared" si="0"/>
        <v>24</v>
      </c>
      <c r="P14" s="16">
        <f t="shared" si="1"/>
        <v>24</v>
      </c>
      <c r="Q14" s="5">
        <f t="shared" si="2"/>
        <v>22.5</v>
      </c>
      <c r="R14" s="17">
        <f t="shared" si="3"/>
        <v>21</v>
      </c>
      <c r="S14" s="16">
        <f t="shared" si="4"/>
        <v>46.5</v>
      </c>
      <c r="T14" s="15">
        <v>4</v>
      </c>
      <c r="U14" s="69"/>
    </row>
    <row r="15" spans="1:21" s="1" customFormat="1" ht="15.75" x14ac:dyDescent="0.25">
      <c r="A15" s="97">
        <v>77</v>
      </c>
      <c r="B15" s="6" t="s">
        <v>100</v>
      </c>
      <c r="C15" s="6" t="s">
        <v>25</v>
      </c>
      <c r="D15" s="6" t="s">
        <v>36</v>
      </c>
      <c r="E15" s="53"/>
      <c r="F15" s="54"/>
      <c r="G15" s="14">
        <v>3.5</v>
      </c>
      <c r="H15" s="7">
        <v>3.5</v>
      </c>
      <c r="I15" s="15">
        <v>4</v>
      </c>
      <c r="J15" s="14"/>
      <c r="K15" s="7"/>
      <c r="L15" s="15"/>
      <c r="M15" s="9">
        <f t="shared" si="0"/>
        <v>21</v>
      </c>
      <c r="N15" s="4">
        <f t="shared" si="0"/>
        <v>21</v>
      </c>
      <c r="O15" s="10">
        <f t="shared" si="0"/>
        <v>24</v>
      </c>
      <c r="P15" s="16">
        <f t="shared" si="1"/>
        <v>24</v>
      </c>
      <c r="Q15" s="5">
        <f t="shared" si="2"/>
        <v>21</v>
      </c>
      <c r="R15" s="17">
        <f t="shared" si="3"/>
        <v>21</v>
      </c>
      <c r="S15" s="16">
        <f t="shared" si="4"/>
        <v>45</v>
      </c>
      <c r="T15" s="15">
        <v>5</v>
      </c>
      <c r="U15" s="69"/>
    </row>
    <row r="16" spans="1:21" s="1" customFormat="1" x14ac:dyDescent="0.25">
      <c r="A16" s="119">
        <v>70</v>
      </c>
      <c r="B16" s="120" t="s">
        <v>141</v>
      </c>
      <c r="C16" s="120" t="s">
        <v>142</v>
      </c>
      <c r="D16" s="120" t="s">
        <v>213</v>
      </c>
      <c r="E16" s="53"/>
      <c r="F16" s="54"/>
      <c r="G16" s="14"/>
      <c r="H16" s="7"/>
      <c r="I16" s="15"/>
      <c r="J16" s="14"/>
      <c r="K16" s="7"/>
      <c r="L16" s="15"/>
      <c r="M16" s="9">
        <f t="shared" si="0"/>
        <v>0</v>
      </c>
      <c r="N16" s="4">
        <f t="shared" si="0"/>
        <v>0</v>
      </c>
      <c r="O16" s="10">
        <f t="shared" si="0"/>
        <v>0</v>
      </c>
      <c r="P16" s="16">
        <f t="shared" si="1"/>
        <v>0</v>
      </c>
      <c r="Q16" s="5">
        <f t="shared" si="2"/>
        <v>0</v>
      </c>
      <c r="R16" s="17">
        <f t="shared" si="3"/>
        <v>0</v>
      </c>
      <c r="S16" s="16">
        <f t="shared" si="4"/>
        <v>0</v>
      </c>
      <c r="T16" s="15"/>
      <c r="U16" s="69"/>
    </row>
    <row r="17" spans="1:21" s="1" customFormat="1" x14ac:dyDescent="0.25">
      <c r="A17" s="117">
        <v>76</v>
      </c>
      <c r="B17" s="120" t="s">
        <v>114</v>
      </c>
      <c r="C17" s="120" t="s">
        <v>143</v>
      </c>
      <c r="D17" s="118" t="s">
        <v>13</v>
      </c>
      <c r="E17" s="53"/>
      <c r="F17" s="54"/>
      <c r="G17" s="14"/>
      <c r="H17" s="7"/>
      <c r="I17" s="15"/>
      <c r="J17" s="14"/>
      <c r="K17" s="7"/>
      <c r="L17" s="15"/>
      <c r="M17" s="9">
        <f t="shared" si="0"/>
        <v>0</v>
      </c>
      <c r="N17" s="4">
        <f t="shared" si="0"/>
        <v>0</v>
      </c>
      <c r="O17" s="10">
        <f t="shared" si="0"/>
        <v>0</v>
      </c>
      <c r="P17" s="16">
        <f t="shared" si="1"/>
        <v>0</v>
      </c>
      <c r="Q17" s="5">
        <f t="shared" si="2"/>
        <v>0</v>
      </c>
      <c r="R17" s="17">
        <f t="shared" si="3"/>
        <v>0</v>
      </c>
      <c r="S17" s="16">
        <f t="shared" si="4"/>
        <v>0</v>
      </c>
      <c r="T17" s="15"/>
      <c r="U17" s="69"/>
    </row>
    <row r="18" spans="1:21" s="1" customFormat="1" ht="15.75" x14ac:dyDescent="0.25">
      <c r="A18" s="23"/>
      <c r="B18" s="81"/>
      <c r="C18" s="81"/>
      <c r="D18" s="128"/>
      <c r="E18" s="82"/>
      <c r="F18" s="86"/>
      <c r="G18" s="83"/>
      <c r="H18" s="84"/>
      <c r="I18" s="85"/>
      <c r="J18" s="83"/>
      <c r="K18" s="84"/>
      <c r="L18" s="85"/>
      <c r="M18" s="103">
        <f t="shared" si="0"/>
        <v>0</v>
      </c>
      <c r="N18" s="104">
        <f t="shared" si="0"/>
        <v>0</v>
      </c>
      <c r="O18" s="105">
        <f t="shared" si="0"/>
        <v>0</v>
      </c>
      <c r="P18" s="106">
        <f t="shared" si="1"/>
        <v>0</v>
      </c>
      <c r="Q18" s="107">
        <f t="shared" si="2"/>
        <v>0</v>
      </c>
      <c r="R18" s="108">
        <f t="shared" si="3"/>
        <v>0</v>
      </c>
      <c r="S18" s="106">
        <f t="shared" si="4"/>
        <v>0</v>
      </c>
      <c r="T18" s="85"/>
      <c r="U18" s="69"/>
    </row>
    <row r="19" spans="1:21" s="1" customFormat="1" ht="15.75" thickBot="1" x14ac:dyDescent="0.3">
      <c r="A19" s="126">
        <v>71</v>
      </c>
      <c r="B19" s="127" t="s">
        <v>229</v>
      </c>
      <c r="C19" s="127" t="s">
        <v>230</v>
      </c>
      <c r="D19" s="129" t="s">
        <v>41</v>
      </c>
      <c r="E19" s="55"/>
      <c r="F19" s="56"/>
      <c r="G19" s="33"/>
      <c r="H19" s="34"/>
      <c r="I19" s="35"/>
      <c r="J19" s="33"/>
      <c r="K19" s="34"/>
      <c r="L19" s="35"/>
      <c r="M19" s="11"/>
      <c r="N19" s="12"/>
      <c r="O19" s="13"/>
      <c r="P19" s="24"/>
      <c r="Q19" s="25"/>
      <c r="R19" s="26"/>
      <c r="S19" s="24"/>
      <c r="T19" s="35"/>
    </row>
    <row r="20" spans="1:21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1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1" x14ac:dyDescent="0.25">
      <c r="D22" s="2"/>
      <c r="E22" s="2"/>
      <c r="F22" s="2"/>
      <c r="G22" s="2"/>
      <c r="H22" s="2"/>
      <c r="I22" s="2"/>
      <c r="J22" s="2"/>
      <c r="K22" s="2"/>
      <c r="L22" s="2"/>
      <c r="N22" s="2"/>
      <c r="O22" s="2"/>
      <c r="P22" s="2"/>
      <c r="Q22" s="2"/>
      <c r="R22" s="2"/>
      <c r="S22" s="2"/>
      <c r="T22" s="2"/>
    </row>
  </sheetData>
  <sortState ref="A11:T19">
    <sortCondition descending="1" ref="S11:S19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6"/>
  <sheetViews>
    <sheetView zoomScale="120" zoomScaleNormal="120" workbookViewId="0">
      <selection activeCell="AE14" sqref="AE14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139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31" t="s">
        <v>0</v>
      </c>
      <c r="F10" s="31" t="s">
        <v>1</v>
      </c>
      <c r="G10" s="94">
        <v>1</v>
      </c>
      <c r="H10" s="95">
        <v>2</v>
      </c>
      <c r="I10" s="96">
        <v>3</v>
      </c>
      <c r="J10" s="94">
        <v>1</v>
      </c>
      <c r="K10" s="95">
        <v>2</v>
      </c>
      <c r="L10" s="96">
        <v>3</v>
      </c>
      <c r="M10" s="94">
        <v>1</v>
      </c>
      <c r="N10" s="95">
        <v>2</v>
      </c>
      <c r="O10" s="96">
        <v>3</v>
      </c>
      <c r="P10" s="162"/>
      <c r="Q10" s="163"/>
      <c r="R10" s="161"/>
      <c r="S10" s="159"/>
      <c r="T10" s="161"/>
    </row>
    <row r="11" spans="1:21" s="1" customFormat="1" ht="15.75" x14ac:dyDescent="0.25">
      <c r="A11" s="99">
        <v>79</v>
      </c>
      <c r="B11" s="71" t="s">
        <v>109</v>
      </c>
      <c r="C11" s="71" t="s">
        <v>145</v>
      </c>
      <c r="D11" t="s">
        <v>91</v>
      </c>
      <c r="E11"/>
      <c r="G11" s="72">
        <v>4.75</v>
      </c>
      <c r="H11" s="73">
        <v>4.5</v>
      </c>
      <c r="I11" s="74">
        <v>4.5</v>
      </c>
      <c r="J11" s="72"/>
      <c r="K11" s="73"/>
      <c r="L11" s="74"/>
      <c r="M11" s="75">
        <f t="shared" ref="M11:O13" si="0">(G11*6)-J11</f>
        <v>28.5</v>
      </c>
      <c r="N11" s="76">
        <f t="shared" si="0"/>
        <v>27</v>
      </c>
      <c r="O11" s="77">
        <f t="shared" si="0"/>
        <v>27</v>
      </c>
      <c r="P11" s="78">
        <f>MAX(M11:O11)</f>
        <v>28.5</v>
      </c>
      <c r="Q11" s="79">
        <f>LARGE(M11:O11,2)</f>
        <v>27</v>
      </c>
      <c r="R11" s="80">
        <f>LARGE(M11:O11,3)</f>
        <v>27</v>
      </c>
      <c r="S11" s="78">
        <f>P11+Q11</f>
        <v>55.5</v>
      </c>
      <c r="T11" s="74">
        <v>1</v>
      </c>
      <c r="U11" s="69"/>
    </row>
    <row r="12" spans="1:21" s="1" customFormat="1" ht="15.75" x14ac:dyDescent="0.25">
      <c r="A12" s="97">
        <v>78</v>
      </c>
      <c r="B12" s="57" t="s">
        <v>116</v>
      </c>
      <c r="C12" s="57" t="s">
        <v>117</v>
      </c>
      <c r="D12" s="88" t="s">
        <v>36</v>
      </c>
      <c r="E12" s="89"/>
      <c r="F12" s="90"/>
      <c r="G12" s="91">
        <v>4.5</v>
      </c>
      <c r="H12" s="92">
        <v>4.75</v>
      </c>
      <c r="I12" s="93">
        <v>4.25</v>
      </c>
      <c r="J12" s="91"/>
      <c r="K12" s="92"/>
      <c r="L12" s="93"/>
      <c r="M12" s="29">
        <f>(G12*6)-J12</f>
        <v>27</v>
      </c>
      <c r="N12" s="27">
        <f>(H12*6)-K12</f>
        <v>28.5</v>
      </c>
      <c r="O12" s="30">
        <f>(I12*6)-L12</f>
        <v>25.5</v>
      </c>
      <c r="P12" s="19">
        <f>MAX(M12:O12)</f>
        <v>28.5</v>
      </c>
      <c r="Q12" s="28">
        <f>LARGE(M12:O12,2)</f>
        <v>27</v>
      </c>
      <c r="R12" s="87">
        <f>LARGE(M12:O12,3)</f>
        <v>25.5</v>
      </c>
      <c r="S12" s="19">
        <f>P12+Q12</f>
        <v>55.5</v>
      </c>
      <c r="T12" s="74">
        <v>2</v>
      </c>
      <c r="U12" s="69"/>
    </row>
    <row r="13" spans="1:21" s="1" customFormat="1" ht="16.5" thickBot="1" x14ac:dyDescent="0.3">
      <c r="A13" s="32"/>
      <c r="B13" s="8"/>
      <c r="C13" s="8"/>
      <c r="D13" s="70"/>
      <c r="E13" s="55"/>
      <c r="F13" s="56"/>
      <c r="G13" s="33"/>
      <c r="H13" s="34"/>
      <c r="I13" s="35"/>
      <c r="J13" s="33"/>
      <c r="K13" s="34"/>
      <c r="L13" s="35"/>
      <c r="M13" s="11">
        <f t="shared" si="0"/>
        <v>0</v>
      </c>
      <c r="N13" s="12">
        <f t="shared" si="0"/>
        <v>0</v>
      </c>
      <c r="O13" s="13">
        <f t="shared" si="0"/>
        <v>0</v>
      </c>
      <c r="P13" s="24">
        <f>MAX(M13:O13)</f>
        <v>0</v>
      </c>
      <c r="Q13" s="25">
        <f>LARGE(M13:O13,2)</f>
        <v>0</v>
      </c>
      <c r="R13" s="26">
        <f>LARGE(M13:O13,3)</f>
        <v>0</v>
      </c>
      <c r="S13" s="24">
        <f>P13+Q13</f>
        <v>0</v>
      </c>
      <c r="T13" s="35"/>
    </row>
    <row r="14" spans="1:21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x14ac:dyDescent="0.25">
      <c r="D16" s="2"/>
      <c r="E16" s="2"/>
      <c r="F16" s="2"/>
      <c r="G16" s="2"/>
      <c r="H16" s="2"/>
      <c r="I16" s="2"/>
      <c r="J16" s="2"/>
      <c r="K16" s="2"/>
      <c r="L16" s="2"/>
      <c r="N16" s="2"/>
      <c r="O16" s="2"/>
      <c r="P16" s="2"/>
      <c r="Q16" s="2"/>
      <c r="R16" s="2"/>
      <c r="S16" s="2"/>
      <c r="T16" s="2"/>
    </row>
  </sheetData>
  <sortState ref="A11:U13">
    <sortCondition ref="C11:C13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8"/>
  <sheetViews>
    <sheetView topLeftCell="A10" zoomScale="120" zoomScaleNormal="120" workbookViewId="0">
      <selection activeCell="Y30" sqref="Y30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137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22" t="s">
        <v>0</v>
      </c>
      <c r="F10" s="22" t="s">
        <v>1</v>
      </c>
      <c r="G10" s="38">
        <v>1</v>
      </c>
      <c r="H10" s="39">
        <v>2</v>
      </c>
      <c r="I10" s="40">
        <v>3</v>
      </c>
      <c r="J10" s="38">
        <v>1</v>
      </c>
      <c r="K10" s="39">
        <v>2</v>
      </c>
      <c r="L10" s="40">
        <v>3</v>
      </c>
      <c r="M10" s="38">
        <v>1</v>
      </c>
      <c r="N10" s="39">
        <v>2</v>
      </c>
      <c r="O10" s="40">
        <v>3</v>
      </c>
      <c r="P10" s="155"/>
      <c r="Q10" s="157"/>
      <c r="R10" s="145"/>
      <c r="S10" s="159"/>
      <c r="T10" s="145"/>
    </row>
    <row r="11" spans="1:21" s="1" customFormat="1" ht="15.75" x14ac:dyDescent="0.25">
      <c r="A11" s="97">
        <v>100</v>
      </c>
      <c r="B11" s="57" t="s">
        <v>73</v>
      </c>
      <c r="C11" s="57" t="s">
        <v>74</v>
      </c>
      <c r="D11" s="57" t="s">
        <v>213</v>
      </c>
      <c r="E11" s="42"/>
      <c r="F11" s="43"/>
      <c r="G11" s="44">
        <v>5.5</v>
      </c>
      <c r="H11" s="45">
        <v>5.5</v>
      </c>
      <c r="I11" s="46">
        <v>5</v>
      </c>
      <c r="J11" s="44"/>
      <c r="K11" s="45"/>
      <c r="L11" s="46"/>
      <c r="M11" s="47">
        <f t="shared" ref="M11:M36" si="0">(G11*6)-J11</f>
        <v>33</v>
      </c>
      <c r="N11" s="48">
        <f t="shared" ref="N11:N36" si="1">(H11*6)-K11</f>
        <v>33</v>
      </c>
      <c r="O11" s="49">
        <f t="shared" ref="O11:O36" si="2">(I11*6)-L11</f>
        <v>30</v>
      </c>
      <c r="P11" s="50">
        <f t="shared" ref="P11:P36" si="3">MAX(M11:O11)</f>
        <v>33</v>
      </c>
      <c r="Q11" s="51">
        <f t="shared" ref="Q11:Q36" si="4">LARGE(M11:O11,2)</f>
        <v>33</v>
      </c>
      <c r="R11" s="52">
        <f t="shared" ref="R11:R36" si="5">LARGE(M11:O11,3)</f>
        <v>30</v>
      </c>
      <c r="S11" s="50">
        <f t="shared" ref="S11:S36" si="6">P11+Q11</f>
        <v>66</v>
      </c>
      <c r="T11" s="46">
        <v>1</v>
      </c>
      <c r="U11" s="69"/>
    </row>
    <row r="12" spans="1:21" s="1" customFormat="1" ht="15.75" x14ac:dyDescent="0.25">
      <c r="A12" s="98">
        <v>91</v>
      </c>
      <c r="B12" s="6" t="s">
        <v>89</v>
      </c>
      <c r="C12" s="6" t="s">
        <v>90</v>
      </c>
      <c r="D12" s="60" t="s">
        <v>91</v>
      </c>
      <c r="E12" s="53"/>
      <c r="F12" s="53"/>
      <c r="G12" s="14">
        <v>5.5</v>
      </c>
      <c r="H12" s="7">
        <v>5.25</v>
      </c>
      <c r="I12" s="15">
        <v>5.25</v>
      </c>
      <c r="J12" s="14"/>
      <c r="K12" s="7"/>
      <c r="L12" s="15"/>
      <c r="M12" s="9">
        <f t="shared" si="0"/>
        <v>33</v>
      </c>
      <c r="N12" s="4">
        <f t="shared" si="1"/>
        <v>31.5</v>
      </c>
      <c r="O12" s="10">
        <f t="shared" si="2"/>
        <v>31.5</v>
      </c>
      <c r="P12" s="16">
        <f t="shared" si="3"/>
        <v>33</v>
      </c>
      <c r="Q12" s="5">
        <f t="shared" si="4"/>
        <v>31.5</v>
      </c>
      <c r="R12" s="17">
        <f t="shared" si="5"/>
        <v>31.5</v>
      </c>
      <c r="S12" s="16">
        <f t="shared" si="6"/>
        <v>64.5</v>
      </c>
      <c r="T12" s="15">
        <v>2</v>
      </c>
      <c r="U12" s="69"/>
    </row>
    <row r="13" spans="1:21" s="1" customFormat="1" ht="15.75" x14ac:dyDescent="0.25">
      <c r="A13" s="97">
        <v>95</v>
      </c>
      <c r="B13" s="6" t="s">
        <v>19</v>
      </c>
      <c r="C13" s="6" t="s">
        <v>179</v>
      </c>
      <c r="D13" t="s">
        <v>14</v>
      </c>
      <c r="E13" s="53"/>
      <c r="F13" s="54"/>
      <c r="G13" s="14">
        <v>5.25</v>
      </c>
      <c r="H13" s="7">
        <v>5.25</v>
      </c>
      <c r="I13" s="15">
        <v>5</v>
      </c>
      <c r="J13" s="14"/>
      <c r="K13" s="7"/>
      <c r="L13" s="15">
        <v>6</v>
      </c>
      <c r="M13" s="9">
        <f t="shared" si="0"/>
        <v>31.5</v>
      </c>
      <c r="N13" s="4">
        <f t="shared" si="1"/>
        <v>31.5</v>
      </c>
      <c r="O13" s="10">
        <f t="shared" si="2"/>
        <v>24</v>
      </c>
      <c r="P13" s="16">
        <f t="shared" si="3"/>
        <v>31.5</v>
      </c>
      <c r="Q13" s="5">
        <f t="shared" si="4"/>
        <v>31.5</v>
      </c>
      <c r="R13" s="17">
        <f t="shared" si="5"/>
        <v>24</v>
      </c>
      <c r="S13" s="16">
        <f t="shared" si="6"/>
        <v>63</v>
      </c>
      <c r="T13" s="15">
        <v>3</v>
      </c>
      <c r="U13" s="69"/>
    </row>
    <row r="14" spans="1:21" s="1" customFormat="1" ht="15.75" x14ac:dyDescent="0.25">
      <c r="A14" s="98">
        <v>82</v>
      </c>
      <c r="B14" s="6" t="s">
        <v>182</v>
      </c>
      <c r="C14" s="6" t="s">
        <v>183</v>
      </c>
      <c r="D14" s="6" t="s">
        <v>91</v>
      </c>
      <c r="E14" s="53"/>
      <c r="F14" s="54"/>
      <c r="G14" s="14">
        <v>5.25</v>
      </c>
      <c r="H14" s="7">
        <v>5</v>
      </c>
      <c r="I14" s="15">
        <v>5</v>
      </c>
      <c r="J14" s="14"/>
      <c r="K14" s="7"/>
      <c r="L14" s="15"/>
      <c r="M14" s="9">
        <f t="shared" si="0"/>
        <v>31.5</v>
      </c>
      <c r="N14" s="4">
        <f t="shared" si="1"/>
        <v>30</v>
      </c>
      <c r="O14" s="10">
        <f t="shared" si="2"/>
        <v>30</v>
      </c>
      <c r="P14" s="16">
        <f t="shared" si="3"/>
        <v>31.5</v>
      </c>
      <c r="Q14" s="5">
        <f t="shared" si="4"/>
        <v>30</v>
      </c>
      <c r="R14" s="17">
        <f t="shared" si="5"/>
        <v>30</v>
      </c>
      <c r="S14" s="16">
        <f t="shared" si="6"/>
        <v>61.5</v>
      </c>
      <c r="T14" s="15">
        <v>4</v>
      </c>
      <c r="U14" s="69"/>
    </row>
    <row r="15" spans="1:21" s="1" customFormat="1" ht="15.75" x14ac:dyDescent="0.25">
      <c r="A15" s="97">
        <v>87</v>
      </c>
      <c r="B15" s="6" t="s">
        <v>87</v>
      </c>
      <c r="C15" s="6" t="s">
        <v>88</v>
      </c>
      <c r="D15" s="57" t="s">
        <v>91</v>
      </c>
      <c r="E15" s="53"/>
      <c r="F15" s="54"/>
      <c r="G15" s="14">
        <v>5</v>
      </c>
      <c r="H15" s="7">
        <v>5</v>
      </c>
      <c r="I15" s="15">
        <v>4.5</v>
      </c>
      <c r="J15" s="14"/>
      <c r="K15" s="7"/>
      <c r="L15" s="15"/>
      <c r="M15" s="9">
        <f t="shared" si="0"/>
        <v>30</v>
      </c>
      <c r="N15" s="4">
        <f t="shared" si="1"/>
        <v>30</v>
      </c>
      <c r="O15" s="10">
        <f t="shared" si="2"/>
        <v>27</v>
      </c>
      <c r="P15" s="16">
        <f t="shared" si="3"/>
        <v>30</v>
      </c>
      <c r="Q15" s="5">
        <f t="shared" si="4"/>
        <v>30</v>
      </c>
      <c r="R15" s="17">
        <f t="shared" si="5"/>
        <v>27</v>
      </c>
      <c r="S15" s="16">
        <f t="shared" si="6"/>
        <v>60</v>
      </c>
      <c r="T15" s="93">
        <v>5</v>
      </c>
      <c r="U15" s="69"/>
    </row>
    <row r="16" spans="1:21" s="1" customFormat="1" ht="15.75" x14ac:dyDescent="0.25">
      <c r="A16" s="98">
        <v>86</v>
      </c>
      <c r="B16" s="6" t="s">
        <v>72</v>
      </c>
      <c r="C16" s="6" t="s">
        <v>38</v>
      </c>
      <c r="D16" s="6" t="s">
        <v>36</v>
      </c>
      <c r="E16" s="53"/>
      <c r="F16" s="54"/>
      <c r="G16" s="14">
        <v>4.75</v>
      </c>
      <c r="H16" s="7">
        <v>5</v>
      </c>
      <c r="I16" s="15">
        <v>4.75</v>
      </c>
      <c r="J16" s="14"/>
      <c r="K16" s="7">
        <v>6</v>
      </c>
      <c r="L16" s="15"/>
      <c r="M16" s="9">
        <f t="shared" si="0"/>
        <v>28.5</v>
      </c>
      <c r="N16" s="4">
        <f t="shared" si="1"/>
        <v>24</v>
      </c>
      <c r="O16" s="10">
        <f t="shared" si="2"/>
        <v>28.5</v>
      </c>
      <c r="P16" s="16">
        <f t="shared" si="3"/>
        <v>28.5</v>
      </c>
      <c r="Q16" s="5">
        <f t="shared" si="4"/>
        <v>28.5</v>
      </c>
      <c r="R16" s="17">
        <f t="shared" si="5"/>
        <v>24</v>
      </c>
      <c r="S16" s="16">
        <f t="shared" si="6"/>
        <v>57</v>
      </c>
      <c r="T16" s="15">
        <v>6</v>
      </c>
      <c r="U16" s="69"/>
    </row>
    <row r="17" spans="1:21" s="1" customFormat="1" ht="15.75" x14ac:dyDescent="0.25">
      <c r="A17" s="98">
        <v>99</v>
      </c>
      <c r="B17" s="6" t="s">
        <v>67</v>
      </c>
      <c r="C17" s="6" t="s">
        <v>68</v>
      </c>
      <c r="D17" s="60" t="s">
        <v>36</v>
      </c>
      <c r="E17" s="53"/>
      <c r="F17" s="54"/>
      <c r="G17" s="14">
        <v>4.5</v>
      </c>
      <c r="H17" s="7">
        <v>4.5</v>
      </c>
      <c r="I17" s="15">
        <v>4.75</v>
      </c>
      <c r="J17" s="14"/>
      <c r="K17" s="7"/>
      <c r="L17" s="15"/>
      <c r="M17" s="9">
        <f>(G17*6)-J17</f>
        <v>27</v>
      </c>
      <c r="N17" s="4">
        <f>(H17*6)-K17</f>
        <v>27</v>
      </c>
      <c r="O17" s="10">
        <f>(I17*6)-L17</f>
        <v>28.5</v>
      </c>
      <c r="P17" s="16">
        <f>MAX(M17:O17)</f>
        <v>28.5</v>
      </c>
      <c r="Q17" s="5">
        <f>LARGE(M17:O17,2)</f>
        <v>27</v>
      </c>
      <c r="R17" s="17">
        <f>LARGE(M17:O17,3)</f>
        <v>27</v>
      </c>
      <c r="S17" s="16">
        <f>P17+Q17</f>
        <v>55.5</v>
      </c>
      <c r="T17" s="15">
        <v>7</v>
      </c>
      <c r="U17" s="69"/>
    </row>
    <row r="18" spans="1:21" s="1" customFormat="1" ht="15.75" x14ac:dyDescent="0.25">
      <c r="A18" s="97">
        <v>85</v>
      </c>
      <c r="B18" s="6" t="s">
        <v>79</v>
      </c>
      <c r="C18" s="6" t="s">
        <v>80</v>
      </c>
      <c r="D18" s="57" t="s">
        <v>13</v>
      </c>
      <c r="E18" s="53"/>
      <c r="F18" s="54"/>
      <c r="G18" s="14">
        <v>4.25</v>
      </c>
      <c r="H18" s="7">
        <v>4.75</v>
      </c>
      <c r="I18" s="15">
        <v>4.5</v>
      </c>
      <c r="J18" s="14"/>
      <c r="K18" s="7"/>
      <c r="L18" s="15"/>
      <c r="M18" s="9">
        <f t="shared" si="0"/>
        <v>25.5</v>
      </c>
      <c r="N18" s="4">
        <f t="shared" si="1"/>
        <v>28.5</v>
      </c>
      <c r="O18" s="10">
        <f t="shared" si="2"/>
        <v>27</v>
      </c>
      <c r="P18" s="16">
        <f t="shared" si="3"/>
        <v>28.5</v>
      </c>
      <c r="Q18" s="5">
        <f t="shared" si="4"/>
        <v>27</v>
      </c>
      <c r="R18" s="17">
        <f t="shared" si="5"/>
        <v>25.5</v>
      </c>
      <c r="S18" s="16">
        <f t="shared" si="6"/>
        <v>55.5</v>
      </c>
      <c r="T18" s="15">
        <v>8</v>
      </c>
      <c r="U18" s="69"/>
    </row>
    <row r="19" spans="1:21" s="1" customFormat="1" ht="15.75" x14ac:dyDescent="0.25">
      <c r="A19" s="97">
        <v>88</v>
      </c>
      <c r="B19" s="6" t="s">
        <v>17</v>
      </c>
      <c r="C19" s="6" t="s">
        <v>71</v>
      </c>
      <c r="D19" s="57" t="s">
        <v>36</v>
      </c>
      <c r="E19" s="53"/>
      <c r="F19" s="53"/>
      <c r="G19" s="14">
        <v>5</v>
      </c>
      <c r="H19" s="7">
        <v>4.5</v>
      </c>
      <c r="I19" s="15">
        <v>4.25</v>
      </c>
      <c r="J19" s="14">
        <v>3</v>
      </c>
      <c r="K19" s="7"/>
      <c r="L19" s="15"/>
      <c r="M19" s="9">
        <f t="shared" si="0"/>
        <v>27</v>
      </c>
      <c r="N19" s="4">
        <f t="shared" si="1"/>
        <v>27</v>
      </c>
      <c r="O19" s="10">
        <f t="shared" si="2"/>
        <v>25.5</v>
      </c>
      <c r="P19" s="16">
        <f t="shared" si="3"/>
        <v>27</v>
      </c>
      <c r="Q19" s="5">
        <f t="shared" si="4"/>
        <v>27</v>
      </c>
      <c r="R19" s="17">
        <f t="shared" si="5"/>
        <v>25.5</v>
      </c>
      <c r="S19" s="16">
        <f t="shared" si="6"/>
        <v>54</v>
      </c>
      <c r="T19" s="93">
        <v>9</v>
      </c>
      <c r="U19" s="69"/>
    </row>
    <row r="20" spans="1:21" s="1" customFormat="1" ht="15.75" x14ac:dyDescent="0.25">
      <c r="A20" s="98">
        <v>96</v>
      </c>
      <c r="B20" s="6" t="s">
        <v>17</v>
      </c>
      <c r="C20" s="6" t="s">
        <v>33</v>
      </c>
      <c r="D20" s="60" t="s">
        <v>213</v>
      </c>
      <c r="E20" s="53"/>
      <c r="F20" s="54"/>
      <c r="G20" s="14">
        <v>4.5</v>
      </c>
      <c r="H20" s="7">
        <v>4.25</v>
      </c>
      <c r="I20" s="15">
        <v>4.5</v>
      </c>
      <c r="J20" s="14"/>
      <c r="K20" s="7"/>
      <c r="L20" s="15"/>
      <c r="M20" s="9">
        <f t="shared" ref="M20:O21" si="7">(G20*6)-J20</f>
        <v>27</v>
      </c>
      <c r="N20" s="4">
        <f t="shared" si="7"/>
        <v>25.5</v>
      </c>
      <c r="O20" s="10">
        <f t="shared" si="7"/>
        <v>27</v>
      </c>
      <c r="P20" s="16">
        <f>MAX(M20:O20)</f>
        <v>27</v>
      </c>
      <c r="Q20" s="5">
        <f>LARGE(M20:O20,2)</f>
        <v>27</v>
      </c>
      <c r="R20" s="17">
        <f>LARGE(M20:O20,3)</f>
        <v>25.5</v>
      </c>
      <c r="S20" s="16">
        <f>P20+Q20</f>
        <v>54</v>
      </c>
      <c r="T20" s="15">
        <v>10</v>
      </c>
      <c r="U20" s="69"/>
    </row>
    <row r="21" spans="1:21" s="1" customFormat="1" ht="15.75" x14ac:dyDescent="0.25">
      <c r="A21" s="97">
        <v>93</v>
      </c>
      <c r="B21" s="6" t="s">
        <v>180</v>
      </c>
      <c r="C21" s="6" t="s">
        <v>181</v>
      </c>
      <c r="D21" s="57" t="s">
        <v>91</v>
      </c>
      <c r="E21" s="53"/>
      <c r="F21" s="54"/>
      <c r="G21" s="14">
        <v>4.5</v>
      </c>
      <c r="H21" s="7">
        <v>4.5</v>
      </c>
      <c r="I21" s="15">
        <v>4.25</v>
      </c>
      <c r="J21" s="14"/>
      <c r="K21" s="7"/>
      <c r="L21" s="15"/>
      <c r="M21" s="9">
        <f t="shared" si="7"/>
        <v>27</v>
      </c>
      <c r="N21" s="4">
        <f t="shared" si="7"/>
        <v>27</v>
      </c>
      <c r="O21" s="10">
        <f t="shared" si="7"/>
        <v>25.5</v>
      </c>
      <c r="P21" s="16">
        <f>MAX(M21:O21)</f>
        <v>27</v>
      </c>
      <c r="Q21" s="5">
        <f>LARGE(M21:O21,2)</f>
        <v>27</v>
      </c>
      <c r="R21" s="17">
        <f>LARGE(M21:O21,3)</f>
        <v>25.5</v>
      </c>
      <c r="S21" s="16">
        <f>P21+Q21</f>
        <v>54</v>
      </c>
      <c r="T21" s="15">
        <v>11</v>
      </c>
      <c r="U21" s="69"/>
    </row>
    <row r="22" spans="1:21" s="1" customFormat="1" ht="15.75" x14ac:dyDescent="0.25">
      <c r="A22" s="98">
        <v>92</v>
      </c>
      <c r="B22" s="6" t="s">
        <v>65</v>
      </c>
      <c r="C22" s="6" t="s">
        <v>66</v>
      </c>
      <c r="D22" s="6" t="s">
        <v>36</v>
      </c>
      <c r="E22" s="53"/>
      <c r="F22" s="54"/>
      <c r="G22" s="14">
        <v>4.5</v>
      </c>
      <c r="H22" s="7">
        <v>4.5</v>
      </c>
      <c r="I22" s="15">
        <v>3.75</v>
      </c>
      <c r="J22" s="14"/>
      <c r="K22" s="7"/>
      <c r="L22" s="15"/>
      <c r="M22" s="9">
        <f t="shared" si="0"/>
        <v>27</v>
      </c>
      <c r="N22" s="4">
        <f t="shared" si="1"/>
        <v>27</v>
      </c>
      <c r="O22" s="10">
        <f t="shared" si="2"/>
        <v>22.5</v>
      </c>
      <c r="P22" s="16">
        <f t="shared" si="3"/>
        <v>27</v>
      </c>
      <c r="Q22" s="5">
        <f t="shared" si="4"/>
        <v>27</v>
      </c>
      <c r="R22" s="17">
        <f t="shared" si="5"/>
        <v>22.5</v>
      </c>
      <c r="S22" s="16">
        <f t="shared" si="6"/>
        <v>54</v>
      </c>
      <c r="T22" s="15">
        <v>12</v>
      </c>
      <c r="U22" s="69"/>
    </row>
    <row r="23" spans="1:21" s="1" customFormat="1" ht="15.75" x14ac:dyDescent="0.25">
      <c r="A23" s="97">
        <v>81</v>
      </c>
      <c r="B23" s="6" t="s">
        <v>63</v>
      </c>
      <c r="C23" s="6" t="s">
        <v>184</v>
      </c>
      <c r="D23" s="57" t="s">
        <v>91</v>
      </c>
      <c r="E23" s="53"/>
      <c r="F23" s="54"/>
      <c r="G23" s="14">
        <v>4.25</v>
      </c>
      <c r="H23" s="7">
        <v>4.25</v>
      </c>
      <c r="I23" s="15">
        <v>4.25</v>
      </c>
      <c r="J23" s="14"/>
      <c r="K23" s="7"/>
      <c r="L23" s="15"/>
      <c r="M23" s="9">
        <f t="shared" si="0"/>
        <v>25.5</v>
      </c>
      <c r="N23" s="4">
        <f t="shared" si="1"/>
        <v>25.5</v>
      </c>
      <c r="O23" s="10">
        <f t="shared" si="2"/>
        <v>25.5</v>
      </c>
      <c r="P23" s="16">
        <f t="shared" si="3"/>
        <v>25.5</v>
      </c>
      <c r="Q23" s="5">
        <f t="shared" si="4"/>
        <v>25.5</v>
      </c>
      <c r="R23" s="17">
        <f t="shared" si="5"/>
        <v>25.5</v>
      </c>
      <c r="S23" s="16">
        <f t="shared" si="6"/>
        <v>51</v>
      </c>
      <c r="T23" s="93">
        <v>13</v>
      </c>
      <c r="U23" s="69"/>
    </row>
    <row r="24" spans="1:21" s="1" customFormat="1" ht="15.75" x14ac:dyDescent="0.25">
      <c r="A24" s="98">
        <v>94</v>
      </c>
      <c r="B24" s="6" t="s">
        <v>18</v>
      </c>
      <c r="C24" s="6" t="s">
        <v>78</v>
      </c>
      <c r="D24" s="60" t="s">
        <v>36</v>
      </c>
      <c r="E24" s="53"/>
      <c r="F24" s="54"/>
      <c r="G24" s="14">
        <v>4.25</v>
      </c>
      <c r="H24" s="7">
        <v>4.25</v>
      </c>
      <c r="I24" s="15">
        <v>4.25</v>
      </c>
      <c r="J24" s="14"/>
      <c r="K24" s="7"/>
      <c r="L24" s="15"/>
      <c r="M24" s="9">
        <f t="shared" si="0"/>
        <v>25.5</v>
      </c>
      <c r="N24" s="4">
        <f t="shared" si="1"/>
        <v>25.5</v>
      </c>
      <c r="O24" s="10">
        <f t="shared" si="2"/>
        <v>25.5</v>
      </c>
      <c r="P24" s="16">
        <f t="shared" si="3"/>
        <v>25.5</v>
      </c>
      <c r="Q24" s="5">
        <f t="shared" si="4"/>
        <v>25.5</v>
      </c>
      <c r="R24" s="17">
        <f t="shared" si="5"/>
        <v>25.5</v>
      </c>
      <c r="S24" s="16">
        <f t="shared" si="6"/>
        <v>51</v>
      </c>
      <c r="T24" s="15">
        <v>13</v>
      </c>
      <c r="U24" s="69"/>
    </row>
    <row r="25" spans="1:21" s="1" customFormat="1" ht="15.75" x14ac:dyDescent="0.25">
      <c r="A25" s="97">
        <v>83</v>
      </c>
      <c r="B25" s="6" t="s">
        <v>81</v>
      </c>
      <c r="C25" s="6" t="s">
        <v>82</v>
      </c>
      <c r="D25" s="57" t="s">
        <v>13</v>
      </c>
      <c r="E25" s="53"/>
      <c r="F25" s="54"/>
      <c r="G25" s="14">
        <v>3.75</v>
      </c>
      <c r="H25" s="7">
        <v>3.75</v>
      </c>
      <c r="I25" s="15">
        <v>4.25</v>
      </c>
      <c r="J25" s="14"/>
      <c r="K25" s="7"/>
      <c r="L25" s="15"/>
      <c r="M25" s="9">
        <f t="shared" si="0"/>
        <v>22.5</v>
      </c>
      <c r="N25" s="4">
        <f t="shared" si="1"/>
        <v>22.5</v>
      </c>
      <c r="O25" s="10">
        <f t="shared" si="2"/>
        <v>25.5</v>
      </c>
      <c r="P25" s="16">
        <f t="shared" si="3"/>
        <v>25.5</v>
      </c>
      <c r="Q25" s="5">
        <f t="shared" si="4"/>
        <v>22.5</v>
      </c>
      <c r="R25" s="17">
        <f t="shared" si="5"/>
        <v>22.5</v>
      </c>
      <c r="S25" s="16">
        <f t="shared" si="6"/>
        <v>48</v>
      </c>
      <c r="T25" s="15">
        <v>15</v>
      </c>
      <c r="U25" s="69"/>
    </row>
    <row r="26" spans="1:21" s="1" customFormat="1" ht="15.75" x14ac:dyDescent="0.25">
      <c r="A26" s="97">
        <v>89</v>
      </c>
      <c r="B26" s="6" t="s">
        <v>218</v>
      </c>
      <c r="C26" s="6" t="s">
        <v>219</v>
      </c>
      <c r="D26" s="57" t="s">
        <v>212</v>
      </c>
      <c r="E26" s="53"/>
      <c r="F26" s="54"/>
      <c r="G26" s="14">
        <v>3.75</v>
      </c>
      <c r="H26" s="7">
        <v>4</v>
      </c>
      <c r="I26" s="15">
        <v>3.75</v>
      </c>
      <c r="J26" s="14"/>
      <c r="K26" s="7"/>
      <c r="L26" s="15"/>
      <c r="M26" s="9">
        <f>(G26*6)-J26</f>
        <v>22.5</v>
      </c>
      <c r="N26" s="4">
        <f>(H26*6)-K26</f>
        <v>24</v>
      </c>
      <c r="O26" s="10">
        <f>(I26*6)-L26</f>
        <v>22.5</v>
      </c>
      <c r="P26" s="16">
        <f>MAX(M26:O26)</f>
        <v>24</v>
      </c>
      <c r="Q26" s="5">
        <f>LARGE(M26:O26,2)</f>
        <v>22.5</v>
      </c>
      <c r="R26" s="17">
        <f>LARGE(M26:O26,3)</f>
        <v>22.5</v>
      </c>
      <c r="S26" s="16">
        <f>P26+Q26</f>
        <v>46.5</v>
      </c>
      <c r="T26" s="93">
        <v>16</v>
      </c>
      <c r="U26" s="69"/>
    </row>
    <row r="27" spans="1:21" s="1" customFormat="1" ht="15.75" x14ac:dyDescent="0.25">
      <c r="A27" s="98">
        <v>84</v>
      </c>
      <c r="B27" s="6" t="s">
        <v>76</v>
      </c>
      <c r="C27" s="6" t="s">
        <v>77</v>
      </c>
      <c r="D27" s="6" t="s">
        <v>213</v>
      </c>
      <c r="E27" s="53"/>
      <c r="F27" s="54"/>
      <c r="G27" s="14">
        <v>3.5</v>
      </c>
      <c r="H27" s="7">
        <v>4.25</v>
      </c>
      <c r="I27" s="15">
        <v>3.25</v>
      </c>
      <c r="J27" s="14"/>
      <c r="K27" s="7"/>
      <c r="L27" s="15"/>
      <c r="M27" s="9">
        <f t="shared" si="0"/>
        <v>21</v>
      </c>
      <c r="N27" s="4">
        <f t="shared" si="1"/>
        <v>25.5</v>
      </c>
      <c r="O27" s="10">
        <f t="shared" si="2"/>
        <v>19.5</v>
      </c>
      <c r="P27" s="16">
        <f t="shared" si="3"/>
        <v>25.5</v>
      </c>
      <c r="Q27" s="5">
        <f t="shared" si="4"/>
        <v>21</v>
      </c>
      <c r="R27" s="17">
        <f t="shared" si="5"/>
        <v>19.5</v>
      </c>
      <c r="S27" s="16">
        <f t="shared" si="6"/>
        <v>46.5</v>
      </c>
      <c r="T27" s="15">
        <v>17</v>
      </c>
      <c r="U27" s="69"/>
    </row>
    <row r="28" spans="1:21" s="1" customFormat="1" ht="15.75" x14ac:dyDescent="0.25">
      <c r="A28" s="98">
        <v>90</v>
      </c>
      <c r="B28" s="6" t="s">
        <v>55</v>
      </c>
      <c r="C28" s="6" t="s">
        <v>70</v>
      </c>
      <c r="D28" s="6" t="s">
        <v>36</v>
      </c>
      <c r="E28" s="53"/>
      <c r="F28" s="54"/>
      <c r="G28" s="14">
        <v>4.5</v>
      </c>
      <c r="H28" s="7">
        <v>3.5</v>
      </c>
      <c r="I28" s="15">
        <v>3.75</v>
      </c>
      <c r="J28" s="14">
        <v>6</v>
      </c>
      <c r="K28" s="7"/>
      <c r="L28" s="15"/>
      <c r="M28" s="9">
        <f t="shared" si="0"/>
        <v>21</v>
      </c>
      <c r="N28" s="4">
        <f t="shared" si="1"/>
        <v>21</v>
      </c>
      <c r="O28" s="10">
        <f t="shared" si="2"/>
        <v>22.5</v>
      </c>
      <c r="P28" s="16">
        <f t="shared" si="3"/>
        <v>22.5</v>
      </c>
      <c r="Q28" s="5">
        <f t="shared" si="4"/>
        <v>21</v>
      </c>
      <c r="R28" s="17">
        <f t="shared" si="5"/>
        <v>21</v>
      </c>
      <c r="S28" s="16">
        <f t="shared" si="6"/>
        <v>43.5</v>
      </c>
      <c r="T28" s="15">
        <v>18</v>
      </c>
      <c r="U28" s="69"/>
    </row>
    <row r="29" spans="1:21" s="1" customFormat="1" ht="15.75" x14ac:dyDescent="0.25">
      <c r="A29" s="97">
        <v>104</v>
      </c>
      <c r="B29" s="6" t="s">
        <v>23</v>
      </c>
      <c r="C29" s="6" t="s">
        <v>175</v>
      </c>
      <c r="D29" s="57" t="s">
        <v>36</v>
      </c>
      <c r="E29" s="53"/>
      <c r="F29" s="54"/>
      <c r="G29" s="14">
        <v>3</v>
      </c>
      <c r="H29" s="7">
        <v>3.5</v>
      </c>
      <c r="I29" s="15">
        <v>3.25</v>
      </c>
      <c r="J29" s="14"/>
      <c r="K29" s="7"/>
      <c r="L29" s="15"/>
      <c r="M29" s="9">
        <f t="shared" si="0"/>
        <v>18</v>
      </c>
      <c r="N29" s="4">
        <f t="shared" si="1"/>
        <v>21</v>
      </c>
      <c r="O29" s="10">
        <f t="shared" si="2"/>
        <v>19.5</v>
      </c>
      <c r="P29" s="16">
        <f t="shared" si="3"/>
        <v>21</v>
      </c>
      <c r="Q29" s="5">
        <f t="shared" si="4"/>
        <v>19.5</v>
      </c>
      <c r="R29" s="17">
        <f t="shared" si="5"/>
        <v>18</v>
      </c>
      <c r="S29" s="16">
        <f t="shared" si="6"/>
        <v>40.5</v>
      </c>
      <c r="T29" s="15">
        <v>19</v>
      </c>
      <c r="U29" s="69"/>
    </row>
    <row r="30" spans="1:21" s="1" customFormat="1" ht="15.75" x14ac:dyDescent="0.25">
      <c r="A30" s="98">
        <v>101</v>
      </c>
      <c r="B30" s="6" t="s">
        <v>178</v>
      </c>
      <c r="C30" s="6" t="s">
        <v>158</v>
      </c>
      <c r="D30" s="57" t="s">
        <v>213</v>
      </c>
      <c r="E30" s="53"/>
      <c r="F30" s="54"/>
      <c r="G30" s="14">
        <v>3.75</v>
      </c>
      <c r="H30" s="7">
        <v>3.5</v>
      </c>
      <c r="I30" s="15">
        <v>3.5</v>
      </c>
      <c r="J30" s="14">
        <v>6</v>
      </c>
      <c r="K30" s="7">
        <v>6</v>
      </c>
      <c r="L30" s="15"/>
      <c r="M30" s="9">
        <f t="shared" si="0"/>
        <v>16.5</v>
      </c>
      <c r="N30" s="4">
        <f t="shared" si="1"/>
        <v>15</v>
      </c>
      <c r="O30" s="10">
        <f t="shared" si="2"/>
        <v>21</v>
      </c>
      <c r="P30" s="16">
        <f t="shared" si="3"/>
        <v>21</v>
      </c>
      <c r="Q30" s="5">
        <f t="shared" si="4"/>
        <v>16.5</v>
      </c>
      <c r="R30" s="17">
        <f t="shared" si="5"/>
        <v>15</v>
      </c>
      <c r="S30" s="16">
        <f t="shared" si="6"/>
        <v>37.5</v>
      </c>
      <c r="T30" s="15">
        <v>20</v>
      </c>
      <c r="U30" s="69"/>
    </row>
    <row r="31" spans="1:21" s="1" customFormat="1" ht="15.75" x14ac:dyDescent="0.25">
      <c r="A31" s="97">
        <v>103</v>
      </c>
      <c r="B31" s="6" t="s">
        <v>93</v>
      </c>
      <c r="C31" s="6" t="s">
        <v>98</v>
      </c>
      <c r="D31" s="57" t="s">
        <v>13</v>
      </c>
      <c r="E31" s="53"/>
      <c r="F31" s="54"/>
      <c r="G31" s="14">
        <v>3.5</v>
      </c>
      <c r="H31" s="7">
        <v>3.25</v>
      </c>
      <c r="I31" s="15">
        <v>3.5</v>
      </c>
      <c r="J31" s="14">
        <v>6</v>
      </c>
      <c r="K31" s="7">
        <v>6</v>
      </c>
      <c r="L31" s="15">
        <v>6</v>
      </c>
      <c r="M31" s="9">
        <f t="shared" si="0"/>
        <v>15</v>
      </c>
      <c r="N31" s="4">
        <f t="shared" si="1"/>
        <v>13.5</v>
      </c>
      <c r="O31" s="10">
        <f t="shared" si="2"/>
        <v>15</v>
      </c>
      <c r="P31" s="16">
        <f t="shared" si="3"/>
        <v>15</v>
      </c>
      <c r="Q31" s="5">
        <f t="shared" si="4"/>
        <v>15</v>
      </c>
      <c r="R31" s="17">
        <f t="shared" si="5"/>
        <v>13.5</v>
      </c>
      <c r="S31" s="16">
        <f t="shared" si="6"/>
        <v>30</v>
      </c>
      <c r="T31" s="93">
        <v>21</v>
      </c>
      <c r="U31" s="69"/>
    </row>
    <row r="32" spans="1:21" s="1" customFormat="1" ht="15.75" x14ac:dyDescent="0.25">
      <c r="A32" s="98">
        <v>97</v>
      </c>
      <c r="B32" s="6" t="s">
        <v>95</v>
      </c>
      <c r="C32" s="6" t="s">
        <v>225</v>
      </c>
      <c r="D32" s="6" t="s">
        <v>36</v>
      </c>
      <c r="E32" s="53"/>
      <c r="F32" s="54"/>
      <c r="G32" s="14">
        <v>2.75</v>
      </c>
      <c r="H32" s="7">
        <v>2.25</v>
      </c>
      <c r="I32" s="15">
        <v>2</v>
      </c>
      <c r="J32" s="14">
        <v>6</v>
      </c>
      <c r="K32" s="7"/>
      <c r="L32" s="15"/>
      <c r="M32" s="9">
        <f t="shared" si="0"/>
        <v>10.5</v>
      </c>
      <c r="N32" s="4">
        <f t="shared" si="1"/>
        <v>13.5</v>
      </c>
      <c r="O32" s="10">
        <f t="shared" si="2"/>
        <v>12</v>
      </c>
      <c r="P32" s="16">
        <f t="shared" si="3"/>
        <v>13.5</v>
      </c>
      <c r="Q32" s="5">
        <f t="shared" si="4"/>
        <v>12</v>
      </c>
      <c r="R32" s="17">
        <f t="shared" si="5"/>
        <v>10.5</v>
      </c>
      <c r="S32" s="16">
        <f t="shared" si="6"/>
        <v>25.5</v>
      </c>
      <c r="T32" s="15">
        <v>22</v>
      </c>
      <c r="U32" s="69"/>
    </row>
    <row r="33" spans="1:21" s="1" customFormat="1" x14ac:dyDescent="0.25">
      <c r="A33" s="117">
        <v>80</v>
      </c>
      <c r="B33" s="120" t="s">
        <v>176</v>
      </c>
      <c r="C33" s="120" t="s">
        <v>177</v>
      </c>
      <c r="D33" s="120" t="s">
        <v>213</v>
      </c>
      <c r="E33" s="53"/>
      <c r="F33" s="54"/>
      <c r="G33" s="14"/>
      <c r="H33" s="7"/>
      <c r="I33" s="15"/>
      <c r="J33" s="14"/>
      <c r="K33" s="7"/>
      <c r="L33" s="15"/>
      <c r="M33" s="9">
        <f t="shared" si="0"/>
        <v>0</v>
      </c>
      <c r="N33" s="4">
        <f t="shared" si="1"/>
        <v>0</v>
      </c>
      <c r="O33" s="10">
        <f t="shared" si="2"/>
        <v>0</v>
      </c>
      <c r="P33" s="16">
        <f t="shared" si="3"/>
        <v>0</v>
      </c>
      <c r="Q33" s="5">
        <f t="shared" si="4"/>
        <v>0</v>
      </c>
      <c r="R33" s="17">
        <f t="shared" si="5"/>
        <v>0</v>
      </c>
      <c r="S33" s="16">
        <f t="shared" si="6"/>
        <v>0</v>
      </c>
      <c r="T33" s="15"/>
      <c r="U33" s="69"/>
    </row>
    <row r="34" spans="1:21" s="1" customFormat="1" x14ac:dyDescent="0.25">
      <c r="A34" s="119">
        <v>98</v>
      </c>
      <c r="B34" s="120" t="s">
        <v>62</v>
      </c>
      <c r="C34" s="120" t="s">
        <v>42</v>
      </c>
      <c r="D34" s="118" t="s">
        <v>13</v>
      </c>
      <c r="E34" s="53"/>
      <c r="F34" s="54"/>
      <c r="G34" s="14"/>
      <c r="H34" s="7"/>
      <c r="I34" s="15"/>
      <c r="J34" s="14"/>
      <c r="K34" s="7"/>
      <c r="L34" s="15"/>
      <c r="M34" s="9">
        <f t="shared" si="0"/>
        <v>0</v>
      </c>
      <c r="N34" s="4">
        <f t="shared" si="1"/>
        <v>0</v>
      </c>
      <c r="O34" s="10">
        <f t="shared" si="2"/>
        <v>0</v>
      </c>
      <c r="P34" s="16">
        <f t="shared" si="3"/>
        <v>0</v>
      </c>
      <c r="Q34" s="5">
        <f t="shared" si="4"/>
        <v>0</v>
      </c>
      <c r="R34" s="17">
        <f t="shared" si="5"/>
        <v>0</v>
      </c>
      <c r="S34" s="16">
        <f t="shared" si="6"/>
        <v>0</v>
      </c>
      <c r="T34" s="15"/>
      <c r="U34" s="69"/>
    </row>
    <row r="35" spans="1:21" s="1" customFormat="1" x14ac:dyDescent="0.25">
      <c r="A35" s="117">
        <v>102</v>
      </c>
      <c r="B35" s="130" t="s">
        <v>84</v>
      </c>
      <c r="C35" s="130" t="s">
        <v>85</v>
      </c>
      <c r="D35" s="131" t="s">
        <v>86</v>
      </c>
      <c r="E35" s="82"/>
      <c r="F35" s="86"/>
      <c r="G35" s="83"/>
      <c r="H35" s="84"/>
      <c r="I35" s="85"/>
      <c r="J35" s="83"/>
      <c r="K35" s="84"/>
      <c r="L35" s="85"/>
      <c r="M35" s="9">
        <f t="shared" si="0"/>
        <v>0</v>
      </c>
      <c r="N35" s="4">
        <f t="shared" si="1"/>
        <v>0</v>
      </c>
      <c r="O35" s="10">
        <f t="shared" si="2"/>
        <v>0</v>
      </c>
      <c r="P35" s="16">
        <f t="shared" si="3"/>
        <v>0</v>
      </c>
      <c r="Q35" s="5">
        <f t="shared" si="4"/>
        <v>0</v>
      </c>
      <c r="R35" s="17">
        <f t="shared" si="5"/>
        <v>0</v>
      </c>
      <c r="S35" s="16">
        <f t="shared" si="6"/>
        <v>0</v>
      </c>
      <c r="T35" s="85"/>
      <c r="U35" s="69"/>
    </row>
    <row r="36" spans="1:21" ht="16.5" thickBot="1" x14ac:dyDescent="0.3">
      <c r="A36" s="32"/>
      <c r="B36" s="8"/>
      <c r="C36" s="8"/>
      <c r="D36" s="63"/>
      <c r="E36" s="55"/>
      <c r="F36" s="56"/>
      <c r="G36" s="33"/>
      <c r="H36" s="34"/>
      <c r="I36" s="35"/>
      <c r="J36" s="33"/>
      <c r="K36" s="34"/>
      <c r="L36" s="35"/>
      <c r="M36" s="11">
        <f t="shared" si="0"/>
        <v>0</v>
      </c>
      <c r="N36" s="12">
        <f t="shared" si="1"/>
        <v>0</v>
      </c>
      <c r="O36" s="13">
        <f t="shared" si="2"/>
        <v>0</v>
      </c>
      <c r="P36" s="24">
        <f t="shared" si="3"/>
        <v>0</v>
      </c>
      <c r="Q36" s="25">
        <f t="shared" si="4"/>
        <v>0</v>
      </c>
      <c r="R36" s="26">
        <f t="shared" si="5"/>
        <v>0</v>
      </c>
      <c r="S36" s="24">
        <f t="shared" si="6"/>
        <v>0</v>
      </c>
      <c r="T36" s="35"/>
    </row>
    <row r="37" spans="1:21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1" x14ac:dyDescent="0.25"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  <c r="P38" s="2"/>
      <c r="Q38" s="2"/>
      <c r="R38" s="2"/>
      <c r="S38" s="2"/>
      <c r="T38" s="2"/>
    </row>
  </sheetData>
  <sortState ref="A11:T36">
    <sortCondition descending="1" ref="S11:S36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1"/>
  <sheetViews>
    <sheetView zoomScale="120" zoomScaleNormal="120" workbookViewId="0">
      <selection activeCell="O28" sqref="O28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138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22" t="s">
        <v>0</v>
      </c>
      <c r="F10" s="22" t="s">
        <v>1</v>
      </c>
      <c r="G10" s="38">
        <v>1</v>
      </c>
      <c r="H10" s="39">
        <v>2</v>
      </c>
      <c r="I10" s="40">
        <v>3</v>
      </c>
      <c r="J10" s="38">
        <v>1</v>
      </c>
      <c r="K10" s="39">
        <v>2</v>
      </c>
      <c r="L10" s="40">
        <v>3</v>
      </c>
      <c r="M10" s="38">
        <v>1</v>
      </c>
      <c r="N10" s="39">
        <v>2</v>
      </c>
      <c r="O10" s="40">
        <v>3</v>
      </c>
      <c r="P10" s="155"/>
      <c r="Q10" s="157"/>
      <c r="R10" s="145"/>
      <c r="S10" s="159"/>
      <c r="T10" s="145"/>
    </row>
    <row r="11" spans="1:21" s="1" customFormat="1" ht="15.75" x14ac:dyDescent="0.25">
      <c r="A11" s="97">
        <v>107</v>
      </c>
      <c r="B11" s="57" t="s">
        <v>165</v>
      </c>
      <c r="C11" s="57" t="s">
        <v>92</v>
      </c>
      <c r="D11" s="57" t="s">
        <v>213</v>
      </c>
      <c r="E11" s="42"/>
      <c r="F11" s="43"/>
      <c r="G11" s="44">
        <v>5.25</v>
      </c>
      <c r="H11" s="45">
        <v>5.5</v>
      </c>
      <c r="I11" s="46">
        <v>4.75</v>
      </c>
      <c r="J11" s="44"/>
      <c r="K11" s="45"/>
      <c r="L11" s="46"/>
      <c r="M11" s="47">
        <f t="shared" ref="M11:O18" si="0">(G11*6)-J11</f>
        <v>31.5</v>
      </c>
      <c r="N11" s="48">
        <f t="shared" si="0"/>
        <v>33</v>
      </c>
      <c r="O11" s="49">
        <f t="shared" si="0"/>
        <v>28.5</v>
      </c>
      <c r="P11" s="50">
        <f t="shared" ref="P11:P18" si="1">MAX(M11:O11)</f>
        <v>33</v>
      </c>
      <c r="Q11" s="51">
        <f t="shared" ref="Q11:Q18" si="2">LARGE(M11:O11,2)</f>
        <v>31.5</v>
      </c>
      <c r="R11" s="52">
        <f t="shared" ref="R11:R18" si="3">LARGE(M11:O11,3)</f>
        <v>28.5</v>
      </c>
      <c r="S11" s="50">
        <f t="shared" ref="S11:S18" si="4">P11+Q11</f>
        <v>64.5</v>
      </c>
      <c r="T11" s="46">
        <v>1</v>
      </c>
      <c r="U11" s="69"/>
    </row>
    <row r="12" spans="1:21" s="1" customFormat="1" ht="15.75" x14ac:dyDescent="0.25">
      <c r="A12" s="98">
        <v>106</v>
      </c>
      <c r="B12" s="6" t="s">
        <v>166</v>
      </c>
      <c r="C12" s="6" t="s">
        <v>20</v>
      </c>
      <c r="D12" s="6" t="s">
        <v>41</v>
      </c>
      <c r="E12" s="53"/>
      <c r="F12" s="54"/>
      <c r="G12" s="14">
        <v>4.5</v>
      </c>
      <c r="H12" s="7">
        <v>5</v>
      </c>
      <c r="I12" s="15">
        <v>4.5</v>
      </c>
      <c r="J12" s="14"/>
      <c r="K12" s="7"/>
      <c r="L12" s="15"/>
      <c r="M12" s="9">
        <f t="shared" si="0"/>
        <v>27</v>
      </c>
      <c r="N12" s="4">
        <f t="shared" si="0"/>
        <v>30</v>
      </c>
      <c r="O12" s="10">
        <f t="shared" si="0"/>
        <v>27</v>
      </c>
      <c r="P12" s="16">
        <f t="shared" si="1"/>
        <v>30</v>
      </c>
      <c r="Q12" s="5">
        <f t="shared" si="2"/>
        <v>27</v>
      </c>
      <c r="R12" s="17">
        <f t="shared" si="3"/>
        <v>27</v>
      </c>
      <c r="S12" s="16">
        <f t="shared" si="4"/>
        <v>57</v>
      </c>
      <c r="T12" s="15">
        <v>2</v>
      </c>
      <c r="U12" s="69"/>
    </row>
    <row r="13" spans="1:21" s="1" customFormat="1" ht="15.75" x14ac:dyDescent="0.25">
      <c r="A13" s="97">
        <v>109</v>
      </c>
      <c r="B13" s="6" t="s">
        <v>211</v>
      </c>
      <c r="C13" s="6" t="s">
        <v>94</v>
      </c>
      <c r="D13" s="6" t="s">
        <v>91</v>
      </c>
      <c r="E13" s="53"/>
      <c r="F13" s="53"/>
      <c r="G13" s="14">
        <v>4.75</v>
      </c>
      <c r="H13" s="7">
        <v>4.5</v>
      </c>
      <c r="I13" s="15">
        <v>4.5</v>
      </c>
      <c r="J13" s="14"/>
      <c r="K13" s="7"/>
      <c r="L13" s="15"/>
      <c r="M13" s="9">
        <f t="shared" si="0"/>
        <v>28.5</v>
      </c>
      <c r="N13" s="4">
        <f t="shared" si="0"/>
        <v>27</v>
      </c>
      <c r="O13" s="10">
        <f t="shared" si="0"/>
        <v>27</v>
      </c>
      <c r="P13" s="16">
        <f t="shared" si="1"/>
        <v>28.5</v>
      </c>
      <c r="Q13" s="5">
        <f t="shared" si="2"/>
        <v>27</v>
      </c>
      <c r="R13" s="17">
        <f t="shared" si="3"/>
        <v>27</v>
      </c>
      <c r="S13" s="16">
        <f t="shared" si="4"/>
        <v>55.5</v>
      </c>
      <c r="T13" s="15">
        <v>3</v>
      </c>
      <c r="U13" s="69"/>
    </row>
    <row r="14" spans="1:21" s="1" customFormat="1" ht="15.75" x14ac:dyDescent="0.25">
      <c r="A14" s="98">
        <v>110</v>
      </c>
      <c r="B14" s="6" t="s">
        <v>75</v>
      </c>
      <c r="C14" s="6" t="s">
        <v>58</v>
      </c>
      <c r="D14" t="s">
        <v>213</v>
      </c>
      <c r="E14" s="53"/>
      <c r="F14" s="54"/>
      <c r="G14" s="14">
        <v>4.75</v>
      </c>
      <c r="H14" s="7">
        <v>4.25</v>
      </c>
      <c r="I14" s="15">
        <v>4.75</v>
      </c>
      <c r="J14" s="14"/>
      <c r="K14" s="7"/>
      <c r="L14" s="15">
        <v>3</v>
      </c>
      <c r="M14" s="9">
        <f t="shared" si="0"/>
        <v>28.5</v>
      </c>
      <c r="N14" s="4">
        <f t="shared" si="0"/>
        <v>25.5</v>
      </c>
      <c r="O14" s="10">
        <f t="shared" si="0"/>
        <v>25.5</v>
      </c>
      <c r="P14" s="16">
        <f t="shared" si="1"/>
        <v>28.5</v>
      </c>
      <c r="Q14" s="5">
        <f t="shared" si="2"/>
        <v>25.5</v>
      </c>
      <c r="R14" s="17">
        <f t="shared" si="3"/>
        <v>25.5</v>
      </c>
      <c r="S14" s="16">
        <f t="shared" si="4"/>
        <v>54</v>
      </c>
      <c r="T14" s="93">
        <v>4</v>
      </c>
      <c r="U14" s="69"/>
    </row>
    <row r="15" spans="1:21" s="1" customFormat="1" ht="15.75" x14ac:dyDescent="0.25">
      <c r="A15" s="97">
        <v>108</v>
      </c>
      <c r="B15" s="6" t="s">
        <v>24</v>
      </c>
      <c r="C15" s="6" t="s">
        <v>78</v>
      </c>
      <c r="D15" s="6" t="s">
        <v>36</v>
      </c>
      <c r="E15" s="53"/>
      <c r="F15" s="53"/>
      <c r="G15" s="14">
        <v>4.25</v>
      </c>
      <c r="H15" s="7">
        <v>4.25</v>
      </c>
      <c r="I15" s="15">
        <v>3.75</v>
      </c>
      <c r="J15" s="14"/>
      <c r="K15" s="7"/>
      <c r="L15" s="15"/>
      <c r="M15" s="9">
        <f t="shared" si="0"/>
        <v>25.5</v>
      </c>
      <c r="N15" s="4">
        <f t="shared" si="0"/>
        <v>25.5</v>
      </c>
      <c r="O15" s="10">
        <f t="shared" si="0"/>
        <v>22.5</v>
      </c>
      <c r="P15" s="16">
        <f t="shared" si="1"/>
        <v>25.5</v>
      </c>
      <c r="Q15" s="5">
        <f t="shared" si="2"/>
        <v>25.5</v>
      </c>
      <c r="R15" s="17">
        <f t="shared" si="3"/>
        <v>22.5</v>
      </c>
      <c r="S15" s="16">
        <f t="shared" si="4"/>
        <v>51</v>
      </c>
      <c r="T15" s="15">
        <v>5</v>
      </c>
      <c r="U15" s="69"/>
    </row>
    <row r="16" spans="1:21" s="1" customFormat="1" ht="15.75" x14ac:dyDescent="0.25">
      <c r="A16" s="98">
        <v>111</v>
      </c>
      <c r="B16" s="6" t="s">
        <v>43</v>
      </c>
      <c r="C16" s="6" t="s">
        <v>169</v>
      </c>
      <c r="D16" s="6" t="s">
        <v>212</v>
      </c>
      <c r="E16" s="53"/>
      <c r="F16" s="53"/>
      <c r="G16" s="14">
        <v>4.5</v>
      </c>
      <c r="H16" s="7">
        <v>3.25</v>
      </c>
      <c r="I16" s="15">
        <v>3.75</v>
      </c>
      <c r="J16" s="14">
        <v>6</v>
      </c>
      <c r="K16" s="7"/>
      <c r="L16" s="15">
        <v>6</v>
      </c>
      <c r="M16" s="9">
        <f t="shared" si="0"/>
        <v>21</v>
      </c>
      <c r="N16" s="4">
        <f t="shared" si="0"/>
        <v>19.5</v>
      </c>
      <c r="O16" s="10">
        <f t="shared" si="0"/>
        <v>16.5</v>
      </c>
      <c r="P16" s="16">
        <f t="shared" si="1"/>
        <v>21</v>
      </c>
      <c r="Q16" s="5">
        <f t="shared" si="2"/>
        <v>19.5</v>
      </c>
      <c r="R16" s="17">
        <f t="shared" si="3"/>
        <v>16.5</v>
      </c>
      <c r="S16" s="16">
        <f t="shared" si="4"/>
        <v>40.5</v>
      </c>
      <c r="T16" s="15">
        <v>6</v>
      </c>
      <c r="U16" s="69"/>
    </row>
    <row r="17" spans="1:21" s="1" customFormat="1" x14ac:dyDescent="0.25">
      <c r="A17" s="117">
        <v>105</v>
      </c>
      <c r="B17" s="130" t="s">
        <v>167</v>
      </c>
      <c r="C17" s="130" t="s">
        <v>168</v>
      </c>
      <c r="D17" s="132" t="s">
        <v>13</v>
      </c>
      <c r="E17" s="82"/>
      <c r="F17" s="86"/>
      <c r="G17" s="83"/>
      <c r="H17" s="84"/>
      <c r="I17" s="85"/>
      <c r="J17" s="83"/>
      <c r="K17" s="84"/>
      <c r="L17" s="85"/>
      <c r="M17" s="9">
        <f t="shared" si="0"/>
        <v>0</v>
      </c>
      <c r="N17" s="4">
        <f t="shared" si="0"/>
        <v>0</v>
      </c>
      <c r="O17" s="10">
        <f t="shared" si="0"/>
        <v>0</v>
      </c>
      <c r="P17" s="16">
        <f t="shared" si="1"/>
        <v>0</v>
      </c>
      <c r="Q17" s="5">
        <f t="shared" si="2"/>
        <v>0</v>
      </c>
      <c r="R17" s="17">
        <f t="shared" si="3"/>
        <v>0</v>
      </c>
      <c r="S17" s="16">
        <f t="shared" si="4"/>
        <v>0</v>
      </c>
      <c r="T17" s="85"/>
      <c r="U17" s="69"/>
    </row>
    <row r="18" spans="1:21" s="1" customFormat="1" ht="16.5" thickBot="1" x14ac:dyDescent="0.3">
      <c r="A18" s="32"/>
      <c r="B18" s="8"/>
      <c r="C18" s="8"/>
      <c r="D18" s="63"/>
      <c r="E18" s="55"/>
      <c r="F18" s="56"/>
      <c r="G18" s="33"/>
      <c r="H18" s="34"/>
      <c r="I18" s="35"/>
      <c r="J18" s="33"/>
      <c r="K18" s="34"/>
      <c r="L18" s="35"/>
      <c r="M18" s="11">
        <f t="shared" si="0"/>
        <v>0</v>
      </c>
      <c r="N18" s="12">
        <f t="shared" si="0"/>
        <v>0</v>
      </c>
      <c r="O18" s="13">
        <f t="shared" si="0"/>
        <v>0</v>
      </c>
      <c r="P18" s="24">
        <f t="shared" si="1"/>
        <v>0</v>
      </c>
      <c r="Q18" s="25">
        <f t="shared" si="2"/>
        <v>0</v>
      </c>
      <c r="R18" s="26">
        <f t="shared" si="3"/>
        <v>0</v>
      </c>
      <c r="S18" s="24">
        <f t="shared" si="4"/>
        <v>0</v>
      </c>
      <c r="T18" s="35"/>
    </row>
    <row r="19" spans="1:21" x14ac:dyDescent="0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1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1" x14ac:dyDescent="0.25">
      <c r="D21" s="2"/>
      <c r="E21" s="2"/>
      <c r="F21" s="2"/>
      <c r="G21" s="2"/>
      <c r="H21" s="2"/>
      <c r="I21" s="2"/>
      <c r="J21" s="2"/>
      <c r="K21" s="2"/>
      <c r="L21" s="2"/>
      <c r="N21" s="2"/>
      <c r="O21" s="2"/>
      <c r="P21" s="2"/>
      <c r="Q21" s="2"/>
      <c r="R21" s="2"/>
      <c r="S21" s="2"/>
      <c r="T21" s="2"/>
    </row>
  </sheetData>
  <sortState ref="A11:T18">
    <sortCondition descending="1" ref="S11:S18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I27" sqref="I27"/>
    </sheetView>
  </sheetViews>
  <sheetFormatPr defaultRowHeight="15" x14ac:dyDescent="0.25"/>
  <cols>
    <col min="1" max="1" width="31.140625" bestFit="1" customWidth="1"/>
    <col min="2" max="2" width="17" bestFit="1" customWidth="1"/>
  </cols>
  <sheetData>
    <row r="1" spans="1:2" x14ac:dyDescent="0.25">
      <c r="A1" s="102" t="s">
        <v>226</v>
      </c>
      <c r="B1" s="102" t="s">
        <v>227</v>
      </c>
    </row>
    <row r="2" spans="1:2" x14ac:dyDescent="0.25">
      <c r="A2" t="s">
        <v>14</v>
      </c>
      <c r="B2" s="69" t="s">
        <v>223</v>
      </c>
    </row>
    <row r="3" spans="1:2" x14ac:dyDescent="0.25">
      <c r="A3" t="s">
        <v>213</v>
      </c>
      <c r="B3" s="69" t="s">
        <v>221</v>
      </c>
    </row>
    <row r="4" spans="1:2" x14ac:dyDescent="0.25">
      <c r="A4" t="s">
        <v>41</v>
      </c>
      <c r="B4" t="s">
        <v>228</v>
      </c>
    </row>
    <row r="5" spans="1:2" x14ac:dyDescent="0.25">
      <c r="A5" t="s">
        <v>13</v>
      </c>
      <c r="B5" s="69" t="s">
        <v>223</v>
      </c>
    </row>
    <row r="6" spans="1:2" x14ac:dyDescent="0.25">
      <c r="A6" t="s">
        <v>86</v>
      </c>
      <c r="B6" s="69" t="s">
        <v>224</v>
      </c>
    </row>
    <row r="7" spans="1:2" x14ac:dyDescent="0.25">
      <c r="A7" t="s">
        <v>36</v>
      </c>
      <c r="B7" s="69" t="s">
        <v>222</v>
      </c>
    </row>
    <row r="8" spans="1:2" x14ac:dyDescent="0.25">
      <c r="A8" t="s">
        <v>212</v>
      </c>
      <c r="B8" s="69" t="s">
        <v>224</v>
      </c>
    </row>
    <row r="9" spans="1:2" x14ac:dyDescent="0.25">
      <c r="A9" t="s">
        <v>220</v>
      </c>
      <c r="B9" s="69" t="s">
        <v>224</v>
      </c>
    </row>
    <row r="10" spans="1:2" x14ac:dyDescent="0.25">
      <c r="A10" t="s">
        <v>15</v>
      </c>
      <c r="B10" s="69" t="s">
        <v>223</v>
      </c>
    </row>
    <row r="11" spans="1:2" x14ac:dyDescent="0.25">
      <c r="A11" t="s">
        <v>91</v>
      </c>
      <c r="B11" t="s">
        <v>228</v>
      </c>
    </row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O25" sqref="O25"/>
    </sheetView>
  </sheetViews>
  <sheetFormatPr defaultRowHeight="15" x14ac:dyDescent="0.25"/>
  <cols>
    <col min="2" max="2" width="11.85546875" bestFit="1" customWidth="1"/>
    <col min="3" max="3" width="21.42578125" bestFit="1" customWidth="1"/>
    <col min="4" max="4" width="43.7109375" bestFit="1" customWidth="1"/>
    <col min="5" max="5" width="12.85546875" bestFit="1" customWidth="1"/>
    <col min="6" max="6" width="9.7109375" bestFit="1" customWidth="1"/>
    <col min="7" max="7" width="18.140625" bestFit="1" customWidth="1"/>
  </cols>
  <sheetData>
    <row r="1" spans="1:7" x14ac:dyDescent="0.25">
      <c r="A1" s="109" t="s">
        <v>126</v>
      </c>
      <c r="B1" s="110" t="s">
        <v>209</v>
      </c>
      <c r="C1" s="110" t="s">
        <v>210</v>
      </c>
      <c r="D1" s="110" t="s">
        <v>21</v>
      </c>
      <c r="E1" s="110"/>
      <c r="F1" s="110" t="s">
        <v>233</v>
      </c>
      <c r="G1" s="110" t="s">
        <v>232</v>
      </c>
    </row>
    <row r="2" spans="1:7" x14ac:dyDescent="0.25">
      <c r="A2" s="111">
        <v>1</v>
      </c>
      <c r="B2" s="112" t="s">
        <v>112</v>
      </c>
      <c r="C2" s="112" t="s">
        <v>163</v>
      </c>
      <c r="D2" s="112" t="s">
        <v>13</v>
      </c>
      <c r="E2" s="112" t="s">
        <v>234</v>
      </c>
      <c r="F2" s="112">
        <v>1</v>
      </c>
      <c r="G2" s="112" t="s">
        <v>235</v>
      </c>
    </row>
    <row r="3" spans="1:7" x14ac:dyDescent="0.25">
      <c r="A3" s="111">
        <v>2</v>
      </c>
      <c r="B3" s="112" t="s">
        <v>112</v>
      </c>
      <c r="C3" s="112" t="s">
        <v>164</v>
      </c>
      <c r="D3" s="112" t="s">
        <v>15</v>
      </c>
      <c r="E3" s="112" t="s">
        <v>234</v>
      </c>
      <c r="F3" s="112">
        <v>1</v>
      </c>
      <c r="G3" s="112" t="s">
        <v>235</v>
      </c>
    </row>
    <row r="4" spans="1:7" x14ac:dyDescent="0.25">
      <c r="A4" s="111">
        <v>3</v>
      </c>
      <c r="B4" s="112" t="s">
        <v>202</v>
      </c>
      <c r="C4" s="112" t="s">
        <v>203</v>
      </c>
      <c r="D4" s="112" t="s">
        <v>36</v>
      </c>
      <c r="E4" s="112" t="s">
        <v>236</v>
      </c>
      <c r="F4" s="112">
        <v>1</v>
      </c>
      <c r="G4" s="112" t="s">
        <v>235</v>
      </c>
    </row>
    <row r="5" spans="1:7" x14ac:dyDescent="0.25">
      <c r="A5" s="111">
        <v>4</v>
      </c>
      <c r="B5" s="112" t="s">
        <v>95</v>
      </c>
      <c r="C5" s="112" t="s">
        <v>46</v>
      </c>
      <c r="D5" s="112" t="s">
        <v>36</v>
      </c>
      <c r="E5" s="112" t="s">
        <v>236</v>
      </c>
      <c r="F5" s="112">
        <v>1</v>
      </c>
      <c r="G5" s="112" t="s">
        <v>235</v>
      </c>
    </row>
    <row r="6" spans="1:7" x14ac:dyDescent="0.25">
      <c r="A6" s="111">
        <v>5</v>
      </c>
      <c r="B6" s="112" t="s">
        <v>64</v>
      </c>
      <c r="C6" s="112" t="s">
        <v>82</v>
      </c>
      <c r="D6" s="112" t="s">
        <v>13</v>
      </c>
      <c r="E6" s="112" t="s">
        <v>236</v>
      </c>
      <c r="F6" s="112">
        <v>1</v>
      </c>
      <c r="G6" s="112" t="s">
        <v>235</v>
      </c>
    </row>
    <row r="7" spans="1:7" x14ac:dyDescent="0.25">
      <c r="A7" s="111">
        <v>6</v>
      </c>
      <c r="B7" s="112" t="s">
        <v>45</v>
      </c>
      <c r="C7" s="112" t="s">
        <v>142</v>
      </c>
      <c r="D7" s="112" t="s">
        <v>213</v>
      </c>
      <c r="E7" s="112" t="s">
        <v>236</v>
      </c>
      <c r="F7" s="112">
        <v>1</v>
      </c>
      <c r="G7" s="112" t="s">
        <v>235</v>
      </c>
    </row>
    <row r="8" spans="1:7" x14ac:dyDescent="0.25">
      <c r="A8" s="111">
        <v>7</v>
      </c>
      <c r="B8" s="112" t="s">
        <v>18</v>
      </c>
      <c r="C8" s="112" t="s">
        <v>69</v>
      </c>
      <c r="D8" s="112" t="s">
        <v>36</v>
      </c>
      <c r="E8" s="112" t="s">
        <v>236</v>
      </c>
      <c r="F8" s="112">
        <v>1</v>
      </c>
      <c r="G8" s="112" t="s">
        <v>235</v>
      </c>
    </row>
    <row r="9" spans="1:7" x14ac:dyDescent="0.25">
      <c r="A9" s="111">
        <v>8</v>
      </c>
      <c r="B9" s="112" t="s">
        <v>45</v>
      </c>
      <c r="C9" s="112" t="s">
        <v>200</v>
      </c>
      <c r="D9" s="112" t="s">
        <v>13</v>
      </c>
      <c r="E9" s="112" t="s">
        <v>236</v>
      </c>
      <c r="F9" s="112">
        <v>1</v>
      </c>
      <c r="G9" s="112" t="s">
        <v>235</v>
      </c>
    </row>
    <row r="10" spans="1:7" x14ac:dyDescent="0.25">
      <c r="A10" s="111">
        <v>9</v>
      </c>
      <c r="B10" s="112" t="s">
        <v>206</v>
      </c>
      <c r="C10" s="112" t="s">
        <v>207</v>
      </c>
      <c r="D10" s="112" t="s">
        <v>14</v>
      </c>
      <c r="E10" s="112" t="s">
        <v>236</v>
      </c>
      <c r="F10" s="112">
        <v>1</v>
      </c>
      <c r="G10" s="112" t="s">
        <v>235</v>
      </c>
    </row>
    <row r="11" spans="1:7" x14ac:dyDescent="0.25">
      <c r="A11" s="111">
        <v>10</v>
      </c>
      <c r="B11" s="112" t="s">
        <v>185</v>
      </c>
      <c r="C11" s="112" t="s">
        <v>205</v>
      </c>
      <c r="D11" s="112" t="s">
        <v>13</v>
      </c>
      <c r="E11" s="112" t="s">
        <v>236</v>
      </c>
      <c r="F11" s="112">
        <v>1</v>
      </c>
      <c r="G11" s="112" t="s">
        <v>235</v>
      </c>
    </row>
    <row r="12" spans="1:7" x14ac:dyDescent="0.25">
      <c r="A12" s="111">
        <v>11</v>
      </c>
      <c r="B12" s="112" t="s">
        <v>204</v>
      </c>
      <c r="C12" s="112" t="s">
        <v>57</v>
      </c>
      <c r="D12" s="112" t="s">
        <v>13</v>
      </c>
      <c r="E12" s="112" t="s">
        <v>236</v>
      </c>
      <c r="F12" s="112">
        <v>1</v>
      </c>
      <c r="G12" s="112" t="s">
        <v>235</v>
      </c>
    </row>
    <row r="13" spans="1:7" x14ac:dyDescent="0.25">
      <c r="A13" s="113">
        <v>12</v>
      </c>
      <c r="B13" s="114" t="s">
        <v>173</v>
      </c>
      <c r="C13" s="114" t="s">
        <v>117</v>
      </c>
      <c r="D13" s="114" t="s">
        <v>36</v>
      </c>
      <c r="E13" s="114" t="s">
        <v>236</v>
      </c>
      <c r="F13" s="114">
        <v>1</v>
      </c>
      <c r="G13" s="114" t="s">
        <v>237</v>
      </c>
    </row>
    <row r="14" spans="1:7" x14ac:dyDescent="0.25">
      <c r="A14" s="113">
        <v>13</v>
      </c>
      <c r="B14" s="114" t="s">
        <v>174</v>
      </c>
      <c r="C14" s="114" t="s">
        <v>24</v>
      </c>
      <c r="D14" s="114" t="s">
        <v>220</v>
      </c>
      <c r="E14" s="114" t="s">
        <v>236</v>
      </c>
      <c r="F14" s="114">
        <v>1</v>
      </c>
      <c r="G14" s="114" t="s">
        <v>237</v>
      </c>
    </row>
    <row r="15" spans="1:7" x14ac:dyDescent="0.25">
      <c r="A15" s="111">
        <v>14</v>
      </c>
      <c r="B15" s="112" t="s">
        <v>154</v>
      </c>
      <c r="C15" s="112" t="s">
        <v>155</v>
      </c>
      <c r="D15" s="112" t="s">
        <v>213</v>
      </c>
      <c r="E15" s="112" t="s">
        <v>234</v>
      </c>
      <c r="F15" s="112">
        <v>2</v>
      </c>
      <c r="G15" s="112" t="s">
        <v>235</v>
      </c>
    </row>
    <row r="16" spans="1:7" x14ac:dyDescent="0.25">
      <c r="A16" s="111">
        <v>15</v>
      </c>
      <c r="B16" s="112" t="s">
        <v>159</v>
      </c>
      <c r="C16" s="112" t="s">
        <v>160</v>
      </c>
      <c r="D16" s="112" t="s">
        <v>213</v>
      </c>
      <c r="E16" s="112" t="s">
        <v>234</v>
      </c>
      <c r="F16" s="112">
        <v>2</v>
      </c>
      <c r="G16" s="112" t="s">
        <v>235</v>
      </c>
    </row>
    <row r="17" spans="1:7" x14ac:dyDescent="0.25">
      <c r="A17" s="111">
        <v>16</v>
      </c>
      <c r="B17" s="112" t="s">
        <v>156</v>
      </c>
      <c r="C17" s="112" t="s">
        <v>157</v>
      </c>
      <c r="D17" s="112" t="s">
        <v>213</v>
      </c>
      <c r="E17" s="112" t="s">
        <v>234</v>
      </c>
      <c r="F17" s="112">
        <v>2</v>
      </c>
      <c r="G17" s="112" t="s">
        <v>235</v>
      </c>
    </row>
    <row r="18" spans="1:7" x14ac:dyDescent="0.25">
      <c r="A18" s="111">
        <v>17</v>
      </c>
      <c r="B18" s="112" t="s">
        <v>108</v>
      </c>
      <c r="C18" s="112" t="s">
        <v>161</v>
      </c>
      <c r="D18" s="112" t="s">
        <v>13</v>
      </c>
      <c r="E18" s="112" t="s">
        <v>234</v>
      </c>
      <c r="F18" s="112">
        <v>2</v>
      </c>
      <c r="G18" s="112" t="s">
        <v>235</v>
      </c>
    </row>
    <row r="19" spans="1:7" x14ac:dyDescent="0.25">
      <c r="A19" s="111">
        <v>18</v>
      </c>
      <c r="B19" s="112" t="s">
        <v>141</v>
      </c>
      <c r="C19" s="112" t="s">
        <v>158</v>
      </c>
      <c r="D19" s="112" t="s">
        <v>213</v>
      </c>
      <c r="E19" s="112" t="s">
        <v>234</v>
      </c>
      <c r="F19" s="112">
        <v>2</v>
      </c>
      <c r="G19" s="112" t="s">
        <v>235</v>
      </c>
    </row>
    <row r="20" spans="1:7" x14ac:dyDescent="0.25">
      <c r="A20" s="111">
        <v>19</v>
      </c>
      <c r="B20" s="112" t="s">
        <v>153</v>
      </c>
      <c r="C20" s="112" t="s">
        <v>44</v>
      </c>
      <c r="D20" s="112" t="s">
        <v>36</v>
      </c>
      <c r="E20" s="112" t="s">
        <v>234</v>
      </c>
      <c r="F20" s="112">
        <v>2</v>
      </c>
      <c r="G20" s="112" t="s">
        <v>235</v>
      </c>
    </row>
    <row r="21" spans="1:7" x14ac:dyDescent="0.25">
      <c r="A21" s="111">
        <v>20</v>
      </c>
      <c r="B21" s="112" t="s">
        <v>107</v>
      </c>
      <c r="C21" s="112" t="s">
        <v>162</v>
      </c>
      <c r="D21" s="112" t="s">
        <v>91</v>
      </c>
      <c r="E21" s="112" t="s">
        <v>234</v>
      </c>
      <c r="F21" s="112">
        <v>2</v>
      </c>
      <c r="G21" s="112" t="s">
        <v>235</v>
      </c>
    </row>
    <row r="22" spans="1:7" x14ac:dyDescent="0.25">
      <c r="A22" s="113">
        <v>21</v>
      </c>
      <c r="B22" s="114" t="s">
        <v>39</v>
      </c>
      <c r="C22" s="114" t="s">
        <v>40</v>
      </c>
      <c r="D22" s="115" t="s">
        <v>213</v>
      </c>
      <c r="E22" s="114" t="s">
        <v>234</v>
      </c>
      <c r="F22" s="114">
        <v>2</v>
      </c>
      <c r="G22" s="114" t="s">
        <v>237</v>
      </c>
    </row>
    <row r="23" spans="1:7" x14ac:dyDescent="0.25">
      <c r="A23" s="111">
        <v>22</v>
      </c>
      <c r="B23" s="112" t="s">
        <v>37</v>
      </c>
      <c r="C23" s="112" t="s">
        <v>118</v>
      </c>
      <c r="D23" s="112" t="s">
        <v>13</v>
      </c>
      <c r="E23" s="112" t="s">
        <v>236</v>
      </c>
      <c r="F23" s="112">
        <v>2</v>
      </c>
      <c r="G23" s="112" t="s">
        <v>235</v>
      </c>
    </row>
    <row r="24" spans="1:7" x14ac:dyDescent="0.25">
      <c r="A24" s="111">
        <v>23</v>
      </c>
      <c r="B24" s="112" t="s">
        <v>166</v>
      </c>
      <c r="C24" s="112" t="s">
        <v>201</v>
      </c>
      <c r="D24" s="112" t="s">
        <v>212</v>
      </c>
      <c r="E24" s="112" t="s">
        <v>236</v>
      </c>
      <c r="F24" s="112">
        <v>2</v>
      </c>
      <c r="G24" s="112" t="s">
        <v>235</v>
      </c>
    </row>
    <row r="25" spans="1:7" x14ac:dyDescent="0.25">
      <c r="A25" s="111">
        <v>24</v>
      </c>
      <c r="B25" s="112" t="s">
        <v>23</v>
      </c>
      <c r="C25" s="112" t="s">
        <v>38</v>
      </c>
      <c r="D25" s="112" t="s">
        <v>36</v>
      </c>
      <c r="E25" s="112" t="s">
        <v>236</v>
      </c>
      <c r="F25" s="112">
        <v>2</v>
      </c>
      <c r="G25" s="112" t="s">
        <v>235</v>
      </c>
    </row>
    <row r="26" spans="1:7" x14ac:dyDescent="0.25">
      <c r="A26" s="111">
        <v>25</v>
      </c>
      <c r="B26" s="112" t="s">
        <v>180</v>
      </c>
      <c r="C26" s="112" t="s">
        <v>70</v>
      </c>
      <c r="D26" s="112" t="s">
        <v>36</v>
      </c>
      <c r="E26" s="112" t="s">
        <v>236</v>
      </c>
      <c r="F26" s="112">
        <v>2</v>
      </c>
      <c r="G26" s="112" t="s">
        <v>235</v>
      </c>
    </row>
    <row r="27" spans="1:7" x14ac:dyDescent="0.25">
      <c r="A27" s="111">
        <v>26</v>
      </c>
      <c r="B27" s="112" t="s">
        <v>34</v>
      </c>
      <c r="C27" s="112" t="s">
        <v>35</v>
      </c>
      <c r="D27" s="112" t="s">
        <v>213</v>
      </c>
      <c r="E27" s="112" t="s">
        <v>236</v>
      </c>
      <c r="F27" s="112">
        <v>2</v>
      </c>
      <c r="G27" s="112" t="s">
        <v>235</v>
      </c>
    </row>
    <row r="28" spans="1:7" x14ac:dyDescent="0.25">
      <c r="A28" s="111">
        <v>27</v>
      </c>
      <c r="B28" s="112" t="s">
        <v>28</v>
      </c>
      <c r="C28" s="112" t="s">
        <v>29</v>
      </c>
      <c r="D28" s="112" t="s">
        <v>36</v>
      </c>
      <c r="E28" s="112" t="s">
        <v>236</v>
      </c>
      <c r="F28" s="112">
        <v>2</v>
      </c>
      <c r="G28" s="112" t="s">
        <v>235</v>
      </c>
    </row>
    <row r="29" spans="1:7" x14ac:dyDescent="0.25">
      <c r="A29" s="111">
        <v>28</v>
      </c>
      <c r="B29" s="112" t="s">
        <v>84</v>
      </c>
      <c r="C29" s="112" t="s">
        <v>197</v>
      </c>
      <c r="D29" s="112" t="s">
        <v>213</v>
      </c>
      <c r="E29" s="112" t="s">
        <v>236</v>
      </c>
      <c r="F29" s="112">
        <v>2</v>
      </c>
      <c r="G29" s="112" t="s">
        <v>235</v>
      </c>
    </row>
    <row r="30" spans="1:7" x14ac:dyDescent="0.25">
      <c r="A30" s="111">
        <v>29</v>
      </c>
      <c r="B30" s="112" t="s">
        <v>199</v>
      </c>
      <c r="C30" s="112" t="s">
        <v>200</v>
      </c>
      <c r="D30" s="112" t="s">
        <v>91</v>
      </c>
      <c r="E30" s="112" t="s">
        <v>236</v>
      </c>
      <c r="F30" s="112">
        <v>2</v>
      </c>
      <c r="G30" s="112" t="s">
        <v>235</v>
      </c>
    </row>
    <row r="31" spans="1:7" x14ac:dyDescent="0.25">
      <c r="A31" s="111">
        <v>30</v>
      </c>
      <c r="B31" s="112" t="s">
        <v>195</v>
      </c>
      <c r="C31" s="112" t="s">
        <v>68</v>
      </c>
      <c r="D31" s="112" t="s">
        <v>36</v>
      </c>
      <c r="E31" s="112" t="s">
        <v>236</v>
      </c>
      <c r="F31" s="112">
        <v>2</v>
      </c>
      <c r="G31" s="112" t="s">
        <v>235</v>
      </c>
    </row>
    <row r="32" spans="1:7" x14ac:dyDescent="0.25">
      <c r="A32" s="111">
        <v>31</v>
      </c>
      <c r="B32" s="112" t="s">
        <v>55</v>
      </c>
      <c r="C32" s="112" t="s">
        <v>56</v>
      </c>
      <c r="D32" s="112" t="s">
        <v>41</v>
      </c>
      <c r="E32" s="112" t="s">
        <v>236</v>
      </c>
      <c r="F32" s="112">
        <v>2</v>
      </c>
      <c r="G32" s="112" t="s">
        <v>235</v>
      </c>
    </row>
    <row r="33" spans="1:7" x14ac:dyDescent="0.25">
      <c r="A33" s="111">
        <v>32</v>
      </c>
      <c r="B33" s="112" t="s">
        <v>196</v>
      </c>
      <c r="C33" s="112" t="s">
        <v>44</v>
      </c>
      <c r="D33" s="112" t="s">
        <v>36</v>
      </c>
      <c r="E33" s="112" t="s">
        <v>236</v>
      </c>
      <c r="F33" s="112">
        <v>2</v>
      </c>
      <c r="G33" s="112" t="s">
        <v>235</v>
      </c>
    </row>
    <row r="34" spans="1:7" x14ac:dyDescent="0.25">
      <c r="A34" s="111">
        <v>33</v>
      </c>
      <c r="B34" s="112" t="s">
        <v>30</v>
      </c>
      <c r="C34" s="112" t="s">
        <v>31</v>
      </c>
      <c r="D34" s="112" t="s">
        <v>36</v>
      </c>
      <c r="E34" s="112" t="s">
        <v>236</v>
      </c>
      <c r="F34" s="112">
        <v>2</v>
      </c>
      <c r="G34" s="112" t="s">
        <v>235</v>
      </c>
    </row>
    <row r="35" spans="1:7" x14ac:dyDescent="0.25">
      <c r="A35" s="111">
        <v>34</v>
      </c>
      <c r="B35" s="112" t="s">
        <v>73</v>
      </c>
      <c r="C35" s="112" t="s">
        <v>198</v>
      </c>
      <c r="D35" s="112" t="s">
        <v>91</v>
      </c>
      <c r="E35" s="112" t="s">
        <v>236</v>
      </c>
      <c r="F35" s="112">
        <v>2</v>
      </c>
      <c r="G35" s="112" t="s">
        <v>235</v>
      </c>
    </row>
    <row r="36" spans="1:7" x14ac:dyDescent="0.25">
      <c r="A36" s="113">
        <v>35</v>
      </c>
      <c r="B36" s="114" t="s">
        <v>62</v>
      </c>
      <c r="C36" s="114" t="s">
        <v>172</v>
      </c>
      <c r="D36" s="114" t="s">
        <v>91</v>
      </c>
      <c r="E36" s="114" t="s">
        <v>236</v>
      </c>
      <c r="F36" s="114">
        <v>2</v>
      </c>
      <c r="G36" s="114" t="s">
        <v>237</v>
      </c>
    </row>
    <row r="37" spans="1:7" x14ac:dyDescent="0.25">
      <c r="A37" s="113">
        <v>36</v>
      </c>
      <c r="B37" s="114" t="s">
        <v>32</v>
      </c>
      <c r="C37" s="114" t="s">
        <v>33</v>
      </c>
      <c r="D37" s="115" t="s">
        <v>213</v>
      </c>
      <c r="E37" s="114" t="s">
        <v>236</v>
      </c>
      <c r="F37" s="114">
        <v>2</v>
      </c>
      <c r="G37" s="114" t="s">
        <v>237</v>
      </c>
    </row>
    <row r="38" spans="1:7" x14ac:dyDescent="0.25">
      <c r="A38" s="113">
        <v>37</v>
      </c>
      <c r="B38" s="114" t="s">
        <v>26</v>
      </c>
      <c r="C38" s="114" t="s">
        <v>27</v>
      </c>
      <c r="D38" s="114" t="s">
        <v>36</v>
      </c>
      <c r="E38" s="114" t="s">
        <v>236</v>
      </c>
      <c r="F38" s="114">
        <v>2</v>
      </c>
      <c r="G38" s="114" t="s">
        <v>237</v>
      </c>
    </row>
    <row r="39" spans="1:7" x14ac:dyDescent="0.25">
      <c r="A39" s="111">
        <v>38</v>
      </c>
      <c r="B39" s="112" t="s">
        <v>146</v>
      </c>
      <c r="C39" s="112" t="s">
        <v>51</v>
      </c>
      <c r="D39" s="112" t="s">
        <v>36</v>
      </c>
      <c r="E39" s="112" t="s">
        <v>234</v>
      </c>
      <c r="F39" s="112">
        <v>3</v>
      </c>
      <c r="G39" s="112" t="s">
        <v>235</v>
      </c>
    </row>
    <row r="40" spans="1:7" x14ac:dyDescent="0.25">
      <c r="A40" s="111">
        <v>39</v>
      </c>
      <c r="B40" s="112" t="s">
        <v>103</v>
      </c>
      <c r="C40" s="112" t="s">
        <v>104</v>
      </c>
      <c r="D40" s="112" t="s">
        <v>13</v>
      </c>
      <c r="E40" s="112" t="s">
        <v>234</v>
      </c>
      <c r="F40" s="112">
        <v>3</v>
      </c>
      <c r="G40" s="112" t="s">
        <v>235</v>
      </c>
    </row>
    <row r="41" spans="1:7" x14ac:dyDescent="0.25">
      <c r="A41" s="111">
        <v>40</v>
      </c>
      <c r="B41" s="112" t="s">
        <v>116</v>
      </c>
      <c r="C41" s="112" t="s">
        <v>151</v>
      </c>
      <c r="D41" s="112" t="s">
        <v>213</v>
      </c>
      <c r="E41" s="112" t="s">
        <v>234</v>
      </c>
      <c r="F41" s="112">
        <v>3</v>
      </c>
      <c r="G41" s="112" t="s">
        <v>235</v>
      </c>
    </row>
    <row r="42" spans="1:7" x14ac:dyDescent="0.25">
      <c r="A42" s="111">
        <v>41</v>
      </c>
      <c r="B42" s="112" t="s">
        <v>101</v>
      </c>
      <c r="C42" s="112" t="s">
        <v>102</v>
      </c>
      <c r="D42" s="112" t="s">
        <v>41</v>
      </c>
      <c r="E42" s="112" t="s">
        <v>234</v>
      </c>
      <c r="F42" s="112">
        <v>3</v>
      </c>
      <c r="G42" s="112" t="s">
        <v>235</v>
      </c>
    </row>
    <row r="43" spans="1:7" x14ac:dyDescent="0.25">
      <c r="A43" s="111">
        <v>42</v>
      </c>
      <c r="B43" s="112" t="s">
        <v>105</v>
      </c>
      <c r="C43" s="112" t="s">
        <v>106</v>
      </c>
      <c r="D43" s="112" t="s">
        <v>13</v>
      </c>
      <c r="E43" s="112" t="s">
        <v>234</v>
      </c>
      <c r="F43" s="112">
        <v>3</v>
      </c>
      <c r="G43" s="112" t="s">
        <v>235</v>
      </c>
    </row>
    <row r="44" spans="1:7" x14ac:dyDescent="0.25">
      <c r="A44" s="111">
        <v>43</v>
      </c>
      <c r="B44" s="112" t="s">
        <v>119</v>
      </c>
      <c r="C44" s="112" t="s">
        <v>120</v>
      </c>
      <c r="D44" s="112" t="s">
        <v>13</v>
      </c>
      <c r="E44" s="112" t="s">
        <v>234</v>
      </c>
      <c r="F44" s="112">
        <v>3</v>
      </c>
      <c r="G44" s="112" t="s">
        <v>235</v>
      </c>
    </row>
    <row r="45" spans="1:7" x14ac:dyDescent="0.25">
      <c r="A45" s="111">
        <v>44</v>
      </c>
      <c r="B45" s="112" t="s">
        <v>16</v>
      </c>
      <c r="C45" s="112" t="s">
        <v>97</v>
      </c>
      <c r="D45" s="112" t="s">
        <v>213</v>
      </c>
      <c r="E45" s="112" t="s">
        <v>234</v>
      </c>
      <c r="F45" s="112">
        <v>3</v>
      </c>
      <c r="G45" s="112" t="s">
        <v>235</v>
      </c>
    </row>
    <row r="46" spans="1:7" x14ac:dyDescent="0.25">
      <c r="A46" s="111">
        <v>45</v>
      </c>
      <c r="B46" s="112" t="s">
        <v>149</v>
      </c>
      <c r="C46" s="112" t="s">
        <v>150</v>
      </c>
      <c r="D46" s="112" t="s">
        <v>213</v>
      </c>
      <c r="E46" s="112" t="s">
        <v>234</v>
      </c>
      <c r="F46" s="112">
        <v>3</v>
      </c>
      <c r="G46" s="112" t="s">
        <v>235</v>
      </c>
    </row>
    <row r="47" spans="1:7" x14ac:dyDescent="0.25">
      <c r="A47" s="111">
        <v>46</v>
      </c>
      <c r="B47" s="112" t="s">
        <v>99</v>
      </c>
      <c r="C47" s="112" t="s">
        <v>44</v>
      </c>
      <c r="D47" s="112" t="s">
        <v>36</v>
      </c>
      <c r="E47" s="112" t="s">
        <v>234</v>
      </c>
      <c r="F47" s="112">
        <v>3</v>
      </c>
      <c r="G47" s="112" t="s">
        <v>235</v>
      </c>
    </row>
    <row r="48" spans="1:7" x14ac:dyDescent="0.25">
      <c r="A48" s="111">
        <v>47</v>
      </c>
      <c r="B48" s="112" t="s">
        <v>147</v>
      </c>
      <c r="C48" s="112" t="s">
        <v>148</v>
      </c>
      <c r="D48" s="112" t="s">
        <v>213</v>
      </c>
      <c r="E48" s="112" t="s">
        <v>234</v>
      </c>
      <c r="F48" s="112">
        <v>3</v>
      </c>
      <c r="G48" s="112" t="s">
        <v>235</v>
      </c>
    </row>
    <row r="49" spans="1:7" x14ac:dyDescent="0.25">
      <c r="A49" s="113">
        <v>48</v>
      </c>
      <c r="B49" s="114" t="s">
        <v>39</v>
      </c>
      <c r="C49" s="114" t="s">
        <v>152</v>
      </c>
      <c r="D49" s="115" t="s">
        <v>212</v>
      </c>
      <c r="E49" s="114" t="s">
        <v>234</v>
      </c>
      <c r="F49" s="114">
        <v>3</v>
      </c>
      <c r="G49" s="114" t="s">
        <v>237</v>
      </c>
    </row>
    <row r="50" spans="1:7" x14ac:dyDescent="0.25">
      <c r="A50" s="113">
        <v>49</v>
      </c>
      <c r="B50" s="114" t="s">
        <v>96</v>
      </c>
      <c r="C50" s="114" t="s">
        <v>50</v>
      </c>
      <c r="D50" s="115" t="s">
        <v>213</v>
      </c>
      <c r="E50" s="114" t="s">
        <v>234</v>
      </c>
      <c r="F50" s="114">
        <v>3</v>
      </c>
      <c r="G50" s="114" t="s">
        <v>237</v>
      </c>
    </row>
    <row r="51" spans="1:7" x14ac:dyDescent="0.25">
      <c r="A51" s="111">
        <v>50</v>
      </c>
      <c r="B51" s="112" t="s">
        <v>51</v>
      </c>
      <c r="C51" s="112" t="s">
        <v>52</v>
      </c>
      <c r="D51" s="112" t="s">
        <v>213</v>
      </c>
      <c r="E51" s="112" t="s">
        <v>236</v>
      </c>
      <c r="F51" s="112">
        <v>3</v>
      </c>
      <c r="G51" s="112" t="s">
        <v>235</v>
      </c>
    </row>
    <row r="52" spans="1:7" x14ac:dyDescent="0.25">
      <c r="A52" s="111">
        <v>51</v>
      </c>
      <c r="B52" s="112" t="s">
        <v>190</v>
      </c>
      <c r="C52" s="112" t="s">
        <v>191</v>
      </c>
      <c r="D52" s="112" t="s">
        <v>213</v>
      </c>
      <c r="E52" s="112" t="s">
        <v>236</v>
      </c>
      <c r="F52" s="112">
        <v>3</v>
      </c>
      <c r="G52" s="112" t="s">
        <v>235</v>
      </c>
    </row>
    <row r="53" spans="1:7" x14ac:dyDescent="0.25">
      <c r="A53" s="111">
        <v>52</v>
      </c>
      <c r="B53" s="112" t="s">
        <v>45</v>
      </c>
      <c r="C53" s="112" t="s">
        <v>46</v>
      </c>
      <c r="D53" s="112" t="s">
        <v>36</v>
      </c>
      <c r="E53" s="112" t="s">
        <v>236</v>
      </c>
      <c r="F53" s="112">
        <v>3</v>
      </c>
      <c r="G53" s="112" t="s">
        <v>235</v>
      </c>
    </row>
    <row r="54" spans="1:7" x14ac:dyDescent="0.25">
      <c r="A54" s="111">
        <v>53</v>
      </c>
      <c r="B54" s="112" t="s">
        <v>214</v>
      </c>
      <c r="C54" s="112" t="s">
        <v>217</v>
      </c>
      <c r="D54" s="112" t="s">
        <v>212</v>
      </c>
      <c r="E54" s="112" t="s">
        <v>236</v>
      </c>
      <c r="F54" s="112">
        <v>3</v>
      </c>
      <c r="G54" s="112" t="s">
        <v>235</v>
      </c>
    </row>
    <row r="55" spans="1:7" x14ac:dyDescent="0.25">
      <c r="A55" s="111">
        <v>54</v>
      </c>
      <c r="B55" s="116" t="s">
        <v>83</v>
      </c>
      <c r="C55" s="112" t="s">
        <v>189</v>
      </c>
      <c r="D55" s="112" t="s">
        <v>213</v>
      </c>
      <c r="E55" s="112" t="s">
        <v>236</v>
      </c>
      <c r="F55" s="112">
        <v>3</v>
      </c>
      <c r="G55" s="112" t="s">
        <v>235</v>
      </c>
    </row>
    <row r="56" spans="1:7" x14ac:dyDescent="0.25">
      <c r="A56" s="111">
        <v>55</v>
      </c>
      <c r="B56" s="112" t="s">
        <v>215</v>
      </c>
      <c r="C56" s="112" t="s">
        <v>216</v>
      </c>
      <c r="D56" s="112" t="s">
        <v>212</v>
      </c>
      <c r="E56" s="112" t="s">
        <v>236</v>
      </c>
      <c r="F56" s="112">
        <v>3</v>
      </c>
      <c r="G56" s="112" t="s">
        <v>235</v>
      </c>
    </row>
    <row r="57" spans="1:7" x14ac:dyDescent="0.25">
      <c r="A57" s="111">
        <v>56</v>
      </c>
      <c r="B57" s="112" t="s">
        <v>192</v>
      </c>
      <c r="C57" s="112" t="s">
        <v>92</v>
      </c>
      <c r="D57" s="112" t="s">
        <v>213</v>
      </c>
      <c r="E57" s="112" t="s">
        <v>236</v>
      </c>
      <c r="F57" s="112">
        <v>3</v>
      </c>
      <c r="G57" s="112" t="s">
        <v>235</v>
      </c>
    </row>
    <row r="58" spans="1:7" x14ac:dyDescent="0.25">
      <c r="A58" s="111">
        <v>57</v>
      </c>
      <c r="B58" s="112" t="s">
        <v>193</v>
      </c>
      <c r="C58" s="112" t="s">
        <v>194</v>
      </c>
      <c r="D58" s="112" t="s">
        <v>213</v>
      </c>
      <c r="E58" s="112" t="s">
        <v>236</v>
      </c>
      <c r="F58" s="112">
        <v>3</v>
      </c>
      <c r="G58" s="112" t="s">
        <v>235</v>
      </c>
    </row>
    <row r="59" spans="1:7" x14ac:dyDescent="0.25">
      <c r="A59" s="111">
        <v>58</v>
      </c>
      <c r="B59" s="112" t="s">
        <v>53</v>
      </c>
      <c r="C59" s="112" t="s">
        <v>54</v>
      </c>
      <c r="D59" s="112" t="s">
        <v>41</v>
      </c>
      <c r="E59" s="112" t="s">
        <v>236</v>
      </c>
      <c r="F59" s="112">
        <v>3</v>
      </c>
      <c r="G59" s="112" t="s">
        <v>235</v>
      </c>
    </row>
    <row r="60" spans="1:7" x14ac:dyDescent="0.25">
      <c r="A60" s="111">
        <v>59</v>
      </c>
      <c r="B60" s="112" t="s">
        <v>62</v>
      </c>
      <c r="C60" s="112" t="s">
        <v>113</v>
      </c>
      <c r="D60" s="112" t="s">
        <v>213</v>
      </c>
      <c r="E60" s="112" t="s">
        <v>236</v>
      </c>
      <c r="F60" s="112">
        <v>3</v>
      </c>
      <c r="G60" s="112" t="s">
        <v>235</v>
      </c>
    </row>
    <row r="61" spans="1:7" x14ac:dyDescent="0.25">
      <c r="A61" s="111">
        <v>60</v>
      </c>
      <c r="B61" s="112" t="s">
        <v>185</v>
      </c>
      <c r="C61" s="112" t="s">
        <v>186</v>
      </c>
      <c r="D61" s="112" t="s">
        <v>36</v>
      </c>
      <c r="E61" s="112" t="s">
        <v>236</v>
      </c>
      <c r="F61" s="112">
        <v>3</v>
      </c>
      <c r="G61" s="112" t="s">
        <v>235</v>
      </c>
    </row>
    <row r="62" spans="1:7" x14ac:dyDescent="0.25">
      <c r="A62" s="111">
        <v>61</v>
      </c>
      <c r="B62" s="112" t="s">
        <v>22</v>
      </c>
      <c r="C62" s="112" t="s">
        <v>57</v>
      </c>
      <c r="D62" s="112" t="s">
        <v>13</v>
      </c>
      <c r="E62" s="112" t="s">
        <v>236</v>
      </c>
      <c r="F62" s="112">
        <v>3</v>
      </c>
      <c r="G62" s="112" t="s">
        <v>235</v>
      </c>
    </row>
    <row r="63" spans="1:7" x14ac:dyDescent="0.25">
      <c r="A63" s="111">
        <v>62</v>
      </c>
      <c r="B63" s="112" t="s">
        <v>43</v>
      </c>
      <c r="C63" s="112" t="s">
        <v>44</v>
      </c>
      <c r="D63" s="112" t="s">
        <v>36</v>
      </c>
      <c r="E63" s="112" t="s">
        <v>236</v>
      </c>
      <c r="F63" s="112">
        <v>3</v>
      </c>
      <c r="G63" s="112" t="s">
        <v>235</v>
      </c>
    </row>
    <row r="64" spans="1:7" x14ac:dyDescent="0.25">
      <c r="A64" s="111">
        <v>63</v>
      </c>
      <c r="B64" s="112" t="s">
        <v>61</v>
      </c>
      <c r="C64" s="112" t="s">
        <v>44</v>
      </c>
      <c r="D64" s="112" t="s">
        <v>36</v>
      </c>
      <c r="E64" s="112" t="s">
        <v>236</v>
      </c>
      <c r="F64" s="112">
        <v>3</v>
      </c>
      <c r="G64" s="112" t="s">
        <v>235</v>
      </c>
    </row>
    <row r="65" spans="1:7" x14ac:dyDescent="0.25">
      <c r="A65" s="111">
        <v>64</v>
      </c>
      <c r="B65" s="112" t="s">
        <v>187</v>
      </c>
      <c r="C65" s="112" t="s">
        <v>188</v>
      </c>
      <c r="D65" s="112" t="s">
        <v>36</v>
      </c>
      <c r="E65" s="112" t="s">
        <v>236</v>
      </c>
      <c r="F65" s="112">
        <v>3</v>
      </c>
      <c r="G65" s="112" t="s">
        <v>235</v>
      </c>
    </row>
    <row r="66" spans="1:7" x14ac:dyDescent="0.25">
      <c r="A66" s="111">
        <v>65</v>
      </c>
      <c r="B66" s="112" t="s">
        <v>47</v>
      </c>
      <c r="C66" s="112" t="s">
        <v>48</v>
      </c>
      <c r="D66" s="112" t="s">
        <v>213</v>
      </c>
      <c r="E66" s="112" t="s">
        <v>236</v>
      </c>
      <c r="F66" s="112">
        <v>3</v>
      </c>
      <c r="G66" s="112" t="s">
        <v>235</v>
      </c>
    </row>
    <row r="67" spans="1:7" x14ac:dyDescent="0.25">
      <c r="A67" s="111">
        <v>66</v>
      </c>
      <c r="B67" s="112" t="s">
        <v>18</v>
      </c>
      <c r="C67" s="112" t="s">
        <v>49</v>
      </c>
      <c r="D67" s="112" t="s">
        <v>213</v>
      </c>
      <c r="E67" s="112" t="s">
        <v>236</v>
      </c>
      <c r="F67" s="112">
        <v>3</v>
      </c>
      <c r="G67" s="112" t="s">
        <v>235</v>
      </c>
    </row>
    <row r="68" spans="1:7" x14ac:dyDescent="0.25">
      <c r="A68" s="113">
        <v>67</v>
      </c>
      <c r="B68" s="114" t="s">
        <v>170</v>
      </c>
      <c r="C68" s="114" t="s">
        <v>171</v>
      </c>
      <c r="D68" s="114" t="s">
        <v>36</v>
      </c>
      <c r="E68" s="114" t="s">
        <v>236</v>
      </c>
      <c r="F68" s="114">
        <v>3</v>
      </c>
      <c r="G68" s="114" t="s">
        <v>237</v>
      </c>
    </row>
    <row r="69" spans="1:7" x14ac:dyDescent="0.25">
      <c r="A69" s="113">
        <v>68</v>
      </c>
      <c r="B69" s="114" t="s">
        <v>60</v>
      </c>
      <c r="C69" s="114" t="s">
        <v>59</v>
      </c>
      <c r="D69" s="114" t="s">
        <v>13</v>
      </c>
      <c r="E69" s="114" t="s">
        <v>236</v>
      </c>
      <c r="F69" s="114">
        <v>3</v>
      </c>
      <c r="G69" s="114" t="s">
        <v>237</v>
      </c>
    </row>
    <row r="70" spans="1:7" x14ac:dyDescent="0.25">
      <c r="A70" s="113">
        <v>69</v>
      </c>
      <c r="B70" s="114" t="s">
        <v>19</v>
      </c>
      <c r="C70" s="114" t="s">
        <v>50</v>
      </c>
      <c r="D70" s="114" t="s">
        <v>213</v>
      </c>
      <c r="E70" s="114" t="s">
        <v>236</v>
      </c>
      <c r="F70" s="114">
        <v>3</v>
      </c>
      <c r="G70" s="114" t="s">
        <v>237</v>
      </c>
    </row>
    <row r="71" spans="1:7" x14ac:dyDescent="0.25">
      <c r="A71" s="111">
        <v>70</v>
      </c>
      <c r="B71" s="112" t="s">
        <v>141</v>
      </c>
      <c r="C71" s="112" t="s">
        <v>142</v>
      </c>
      <c r="D71" s="112" t="s">
        <v>213</v>
      </c>
      <c r="E71" s="112" t="s">
        <v>234</v>
      </c>
      <c r="F71" s="112">
        <v>4</v>
      </c>
      <c r="G71" s="112" t="s">
        <v>235</v>
      </c>
    </row>
    <row r="72" spans="1:7" x14ac:dyDescent="0.25">
      <c r="A72" s="111">
        <v>71</v>
      </c>
      <c r="B72" s="112" t="s">
        <v>229</v>
      </c>
      <c r="C72" s="112" t="s">
        <v>230</v>
      </c>
      <c r="D72" s="112" t="s">
        <v>41</v>
      </c>
      <c r="E72" s="112" t="s">
        <v>234</v>
      </c>
      <c r="F72" s="112">
        <v>4</v>
      </c>
      <c r="G72" s="112" t="s">
        <v>235</v>
      </c>
    </row>
    <row r="73" spans="1:7" x14ac:dyDescent="0.25">
      <c r="A73" s="111">
        <v>72</v>
      </c>
      <c r="B73" s="112" t="s">
        <v>111</v>
      </c>
      <c r="C73" s="112" t="s">
        <v>29</v>
      </c>
      <c r="D73" s="112" t="s">
        <v>36</v>
      </c>
      <c r="E73" s="112" t="s">
        <v>234</v>
      </c>
      <c r="F73" s="112">
        <v>4</v>
      </c>
      <c r="G73" s="112" t="s">
        <v>235</v>
      </c>
    </row>
    <row r="74" spans="1:7" x14ac:dyDescent="0.25">
      <c r="A74" s="111">
        <v>73</v>
      </c>
      <c r="B74" s="112" t="s">
        <v>114</v>
      </c>
      <c r="C74" s="112" t="s">
        <v>115</v>
      </c>
      <c r="D74" s="112" t="s">
        <v>13</v>
      </c>
      <c r="E74" s="112" t="s">
        <v>234</v>
      </c>
      <c r="F74" s="112">
        <v>4</v>
      </c>
      <c r="G74" s="112" t="s">
        <v>235</v>
      </c>
    </row>
    <row r="75" spans="1:7" x14ac:dyDescent="0.25">
      <c r="A75" s="111">
        <v>74</v>
      </c>
      <c r="B75" s="112" t="s">
        <v>144</v>
      </c>
      <c r="C75" s="112" t="s">
        <v>50</v>
      </c>
      <c r="D75" s="112" t="s">
        <v>91</v>
      </c>
      <c r="E75" s="112" t="s">
        <v>234</v>
      </c>
      <c r="F75" s="112">
        <v>4</v>
      </c>
      <c r="G75" s="112" t="s">
        <v>235</v>
      </c>
    </row>
    <row r="76" spans="1:7" x14ac:dyDescent="0.25">
      <c r="A76" s="111">
        <v>75</v>
      </c>
      <c r="B76" s="112" t="s">
        <v>110</v>
      </c>
      <c r="C76" s="112" t="s">
        <v>31</v>
      </c>
      <c r="D76" s="112" t="s">
        <v>36</v>
      </c>
      <c r="E76" s="112" t="s">
        <v>234</v>
      </c>
      <c r="F76" s="112">
        <v>4</v>
      </c>
      <c r="G76" s="112" t="s">
        <v>235</v>
      </c>
    </row>
    <row r="77" spans="1:7" x14ac:dyDescent="0.25">
      <c r="A77" s="111">
        <v>76</v>
      </c>
      <c r="B77" s="112" t="s">
        <v>114</v>
      </c>
      <c r="C77" s="112" t="s">
        <v>143</v>
      </c>
      <c r="D77" s="112" t="s">
        <v>13</v>
      </c>
      <c r="E77" s="112" t="s">
        <v>234</v>
      </c>
      <c r="F77" s="112">
        <v>4</v>
      </c>
      <c r="G77" s="112" t="s">
        <v>235</v>
      </c>
    </row>
    <row r="78" spans="1:7" x14ac:dyDescent="0.25">
      <c r="A78" s="111">
        <v>77</v>
      </c>
      <c r="B78" s="112" t="s">
        <v>100</v>
      </c>
      <c r="C78" s="112" t="s">
        <v>25</v>
      </c>
      <c r="D78" s="112" t="s">
        <v>36</v>
      </c>
      <c r="E78" s="112" t="s">
        <v>234</v>
      </c>
      <c r="F78" s="112">
        <v>4</v>
      </c>
      <c r="G78" s="112" t="s">
        <v>235</v>
      </c>
    </row>
    <row r="79" spans="1:7" x14ac:dyDescent="0.25">
      <c r="A79" s="113">
        <v>78</v>
      </c>
      <c r="B79" s="114" t="s">
        <v>116</v>
      </c>
      <c r="C79" s="114" t="s">
        <v>117</v>
      </c>
      <c r="D79" s="114" t="s">
        <v>36</v>
      </c>
      <c r="E79" s="114" t="s">
        <v>234</v>
      </c>
      <c r="F79" s="114">
        <v>4</v>
      </c>
      <c r="G79" s="114" t="s">
        <v>237</v>
      </c>
    </row>
    <row r="80" spans="1:7" x14ac:dyDescent="0.25">
      <c r="A80" s="113">
        <v>79</v>
      </c>
      <c r="B80" s="114" t="s">
        <v>109</v>
      </c>
      <c r="C80" s="114" t="s">
        <v>145</v>
      </c>
      <c r="D80" s="114" t="s">
        <v>91</v>
      </c>
      <c r="E80" s="114" t="s">
        <v>234</v>
      </c>
      <c r="F80" s="114">
        <v>4</v>
      </c>
      <c r="G80" s="114" t="s">
        <v>237</v>
      </c>
    </row>
    <row r="81" spans="1:7" x14ac:dyDescent="0.25">
      <c r="A81" s="111">
        <v>80</v>
      </c>
      <c r="B81" s="112" t="s">
        <v>176</v>
      </c>
      <c r="C81" s="112" t="s">
        <v>177</v>
      </c>
      <c r="D81" s="112" t="s">
        <v>213</v>
      </c>
      <c r="E81" s="112" t="s">
        <v>236</v>
      </c>
      <c r="F81" s="112">
        <v>4</v>
      </c>
      <c r="G81" s="112" t="s">
        <v>235</v>
      </c>
    </row>
    <row r="82" spans="1:7" x14ac:dyDescent="0.25">
      <c r="A82" s="111">
        <v>81</v>
      </c>
      <c r="B82" s="112" t="s">
        <v>63</v>
      </c>
      <c r="C82" s="112" t="s">
        <v>184</v>
      </c>
      <c r="D82" s="112" t="s">
        <v>91</v>
      </c>
      <c r="E82" s="112" t="s">
        <v>236</v>
      </c>
      <c r="F82" s="112">
        <v>4</v>
      </c>
      <c r="G82" s="112" t="s">
        <v>235</v>
      </c>
    </row>
    <row r="83" spans="1:7" x14ac:dyDescent="0.25">
      <c r="A83" s="111">
        <v>82</v>
      </c>
      <c r="B83" s="112" t="s">
        <v>182</v>
      </c>
      <c r="C83" s="112" t="s">
        <v>183</v>
      </c>
      <c r="D83" s="112" t="s">
        <v>91</v>
      </c>
      <c r="E83" s="112" t="s">
        <v>236</v>
      </c>
      <c r="F83" s="112">
        <v>4</v>
      </c>
      <c r="G83" s="112" t="s">
        <v>235</v>
      </c>
    </row>
    <row r="84" spans="1:7" x14ac:dyDescent="0.25">
      <c r="A84" s="111">
        <v>83</v>
      </c>
      <c r="B84" s="112" t="s">
        <v>81</v>
      </c>
      <c r="C84" s="112" t="s">
        <v>82</v>
      </c>
      <c r="D84" s="112" t="s">
        <v>13</v>
      </c>
      <c r="E84" s="112" t="s">
        <v>236</v>
      </c>
      <c r="F84" s="112">
        <v>4</v>
      </c>
      <c r="G84" s="112" t="s">
        <v>235</v>
      </c>
    </row>
    <row r="85" spans="1:7" x14ac:dyDescent="0.25">
      <c r="A85" s="111">
        <v>84</v>
      </c>
      <c r="B85" s="112" t="s">
        <v>76</v>
      </c>
      <c r="C85" s="112" t="s">
        <v>77</v>
      </c>
      <c r="D85" s="112" t="s">
        <v>213</v>
      </c>
      <c r="E85" s="112" t="s">
        <v>236</v>
      </c>
      <c r="F85" s="112">
        <v>4</v>
      </c>
      <c r="G85" s="112" t="s">
        <v>235</v>
      </c>
    </row>
    <row r="86" spans="1:7" x14ac:dyDescent="0.25">
      <c r="A86" s="111">
        <v>85</v>
      </c>
      <c r="B86" s="112" t="s">
        <v>79</v>
      </c>
      <c r="C86" s="112" t="s">
        <v>80</v>
      </c>
      <c r="D86" s="112" t="s">
        <v>13</v>
      </c>
      <c r="E86" s="112" t="s">
        <v>236</v>
      </c>
      <c r="F86" s="112">
        <v>4</v>
      </c>
      <c r="G86" s="112" t="s">
        <v>235</v>
      </c>
    </row>
    <row r="87" spans="1:7" x14ac:dyDescent="0.25">
      <c r="A87" s="111">
        <v>86</v>
      </c>
      <c r="B87" s="112" t="s">
        <v>72</v>
      </c>
      <c r="C87" s="112" t="s">
        <v>38</v>
      </c>
      <c r="D87" s="112" t="s">
        <v>36</v>
      </c>
      <c r="E87" s="112" t="s">
        <v>236</v>
      </c>
      <c r="F87" s="112">
        <v>4</v>
      </c>
      <c r="G87" s="112" t="s">
        <v>235</v>
      </c>
    </row>
    <row r="88" spans="1:7" x14ac:dyDescent="0.25">
      <c r="A88" s="111">
        <v>87</v>
      </c>
      <c r="B88" s="112" t="s">
        <v>87</v>
      </c>
      <c r="C88" s="112" t="s">
        <v>88</v>
      </c>
      <c r="D88" s="112" t="s">
        <v>91</v>
      </c>
      <c r="E88" s="112" t="s">
        <v>236</v>
      </c>
      <c r="F88" s="112">
        <v>4</v>
      </c>
      <c r="G88" s="112" t="s">
        <v>235</v>
      </c>
    </row>
    <row r="89" spans="1:7" x14ac:dyDescent="0.25">
      <c r="A89" s="111">
        <v>88</v>
      </c>
      <c r="B89" s="112" t="s">
        <v>17</v>
      </c>
      <c r="C89" s="112" t="s">
        <v>71</v>
      </c>
      <c r="D89" s="112" t="s">
        <v>36</v>
      </c>
      <c r="E89" s="112" t="s">
        <v>236</v>
      </c>
      <c r="F89" s="112">
        <v>4</v>
      </c>
      <c r="G89" s="112" t="s">
        <v>235</v>
      </c>
    </row>
    <row r="90" spans="1:7" x14ac:dyDescent="0.25">
      <c r="A90" s="111">
        <v>89</v>
      </c>
      <c r="B90" s="112" t="s">
        <v>218</v>
      </c>
      <c r="C90" s="112" t="s">
        <v>219</v>
      </c>
      <c r="D90" s="112" t="s">
        <v>212</v>
      </c>
      <c r="E90" s="112" t="s">
        <v>236</v>
      </c>
      <c r="F90" s="112">
        <v>4</v>
      </c>
      <c r="G90" s="112" t="s">
        <v>235</v>
      </c>
    </row>
    <row r="91" spans="1:7" x14ac:dyDescent="0.25">
      <c r="A91" s="111">
        <v>90</v>
      </c>
      <c r="B91" s="112" t="s">
        <v>55</v>
      </c>
      <c r="C91" s="112" t="s">
        <v>70</v>
      </c>
      <c r="D91" s="112" t="s">
        <v>36</v>
      </c>
      <c r="E91" s="112" t="s">
        <v>236</v>
      </c>
      <c r="F91" s="112">
        <v>4</v>
      </c>
      <c r="G91" s="112" t="s">
        <v>235</v>
      </c>
    </row>
    <row r="92" spans="1:7" x14ac:dyDescent="0.25">
      <c r="A92" s="111">
        <v>91</v>
      </c>
      <c r="B92" s="112" t="s">
        <v>89</v>
      </c>
      <c r="C92" s="112" t="s">
        <v>90</v>
      </c>
      <c r="D92" s="112" t="s">
        <v>91</v>
      </c>
      <c r="E92" s="112" t="s">
        <v>236</v>
      </c>
      <c r="F92" s="112">
        <v>4</v>
      </c>
      <c r="G92" s="112" t="s">
        <v>235</v>
      </c>
    </row>
    <row r="93" spans="1:7" x14ac:dyDescent="0.25">
      <c r="A93" s="111">
        <v>92</v>
      </c>
      <c r="B93" s="112" t="s">
        <v>65</v>
      </c>
      <c r="C93" s="112" t="s">
        <v>66</v>
      </c>
      <c r="D93" s="112" t="s">
        <v>36</v>
      </c>
      <c r="E93" s="112" t="s">
        <v>236</v>
      </c>
      <c r="F93" s="112">
        <v>4</v>
      </c>
      <c r="G93" s="112" t="s">
        <v>235</v>
      </c>
    </row>
    <row r="94" spans="1:7" x14ac:dyDescent="0.25">
      <c r="A94" s="111">
        <v>93</v>
      </c>
      <c r="B94" s="112" t="s">
        <v>180</v>
      </c>
      <c r="C94" s="112" t="s">
        <v>181</v>
      </c>
      <c r="D94" s="112" t="s">
        <v>91</v>
      </c>
      <c r="E94" s="112" t="s">
        <v>236</v>
      </c>
      <c r="F94" s="112">
        <v>4</v>
      </c>
      <c r="G94" s="112" t="s">
        <v>235</v>
      </c>
    </row>
    <row r="95" spans="1:7" x14ac:dyDescent="0.25">
      <c r="A95" s="111">
        <v>94</v>
      </c>
      <c r="B95" s="112" t="s">
        <v>18</v>
      </c>
      <c r="C95" s="112" t="s">
        <v>78</v>
      </c>
      <c r="D95" s="112" t="s">
        <v>36</v>
      </c>
      <c r="E95" s="112" t="s">
        <v>236</v>
      </c>
      <c r="F95" s="112">
        <v>4</v>
      </c>
      <c r="G95" s="112" t="s">
        <v>235</v>
      </c>
    </row>
    <row r="96" spans="1:7" x14ac:dyDescent="0.25">
      <c r="A96" s="111">
        <v>95</v>
      </c>
      <c r="B96" s="112" t="s">
        <v>19</v>
      </c>
      <c r="C96" s="112" t="s">
        <v>179</v>
      </c>
      <c r="D96" s="112" t="s">
        <v>14</v>
      </c>
      <c r="E96" s="112" t="s">
        <v>236</v>
      </c>
      <c r="F96" s="112">
        <v>4</v>
      </c>
      <c r="G96" s="112" t="s">
        <v>235</v>
      </c>
    </row>
    <row r="97" spans="1:7" x14ac:dyDescent="0.25">
      <c r="A97" s="111">
        <v>96</v>
      </c>
      <c r="B97" s="112" t="s">
        <v>17</v>
      </c>
      <c r="C97" s="112" t="s">
        <v>33</v>
      </c>
      <c r="D97" s="112" t="s">
        <v>213</v>
      </c>
      <c r="E97" s="112" t="s">
        <v>236</v>
      </c>
      <c r="F97" s="112">
        <v>4</v>
      </c>
      <c r="G97" s="112" t="s">
        <v>235</v>
      </c>
    </row>
    <row r="98" spans="1:7" x14ac:dyDescent="0.25">
      <c r="A98" s="111">
        <v>97</v>
      </c>
      <c r="B98" s="112" t="s">
        <v>95</v>
      </c>
      <c r="C98" s="112" t="s">
        <v>225</v>
      </c>
      <c r="D98" s="112" t="s">
        <v>36</v>
      </c>
      <c r="E98" s="112" t="s">
        <v>236</v>
      </c>
      <c r="F98" s="112">
        <v>4</v>
      </c>
      <c r="G98" s="112" t="s">
        <v>235</v>
      </c>
    </row>
    <row r="99" spans="1:7" x14ac:dyDescent="0.25">
      <c r="A99" s="111">
        <v>98</v>
      </c>
      <c r="B99" s="112" t="s">
        <v>62</v>
      </c>
      <c r="C99" s="112" t="s">
        <v>42</v>
      </c>
      <c r="D99" s="112" t="s">
        <v>13</v>
      </c>
      <c r="E99" s="112" t="s">
        <v>236</v>
      </c>
      <c r="F99" s="112">
        <v>4</v>
      </c>
      <c r="G99" s="112" t="s">
        <v>235</v>
      </c>
    </row>
    <row r="100" spans="1:7" x14ac:dyDescent="0.25">
      <c r="A100" s="111">
        <v>99</v>
      </c>
      <c r="B100" s="112" t="s">
        <v>67</v>
      </c>
      <c r="C100" s="112" t="s">
        <v>68</v>
      </c>
      <c r="D100" s="112" t="s">
        <v>36</v>
      </c>
      <c r="E100" s="112" t="s">
        <v>236</v>
      </c>
      <c r="F100" s="112">
        <v>4</v>
      </c>
      <c r="G100" s="112" t="s">
        <v>235</v>
      </c>
    </row>
    <row r="101" spans="1:7" x14ac:dyDescent="0.25">
      <c r="A101" s="111">
        <v>100</v>
      </c>
      <c r="B101" s="112" t="s">
        <v>73</v>
      </c>
      <c r="C101" s="112" t="s">
        <v>74</v>
      </c>
      <c r="D101" s="112" t="s">
        <v>213</v>
      </c>
      <c r="E101" s="112" t="s">
        <v>236</v>
      </c>
      <c r="F101" s="112">
        <v>4</v>
      </c>
      <c r="G101" s="112" t="s">
        <v>235</v>
      </c>
    </row>
    <row r="102" spans="1:7" x14ac:dyDescent="0.25">
      <c r="A102" s="111">
        <v>101</v>
      </c>
      <c r="B102" s="112" t="s">
        <v>178</v>
      </c>
      <c r="C102" s="112" t="s">
        <v>158</v>
      </c>
      <c r="D102" s="112" t="s">
        <v>213</v>
      </c>
      <c r="E102" s="112" t="s">
        <v>236</v>
      </c>
      <c r="F102" s="112">
        <v>4</v>
      </c>
      <c r="G102" s="112" t="s">
        <v>235</v>
      </c>
    </row>
    <row r="103" spans="1:7" x14ac:dyDescent="0.25">
      <c r="A103" s="111">
        <v>102</v>
      </c>
      <c r="B103" s="112" t="s">
        <v>84</v>
      </c>
      <c r="C103" s="112" t="s">
        <v>85</v>
      </c>
      <c r="D103" s="112" t="s">
        <v>86</v>
      </c>
      <c r="E103" s="112" t="s">
        <v>236</v>
      </c>
      <c r="F103" s="112">
        <v>4</v>
      </c>
      <c r="G103" s="112" t="s">
        <v>235</v>
      </c>
    </row>
    <row r="104" spans="1:7" x14ac:dyDescent="0.25">
      <c r="A104" s="111">
        <v>103</v>
      </c>
      <c r="B104" s="112" t="s">
        <v>93</v>
      </c>
      <c r="C104" s="112" t="s">
        <v>98</v>
      </c>
      <c r="D104" s="112" t="s">
        <v>13</v>
      </c>
      <c r="E104" s="112" t="s">
        <v>236</v>
      </c>
      <c r="F104" s="112">
        <v>4</v>
      </c>
      <c r="G104" s="112" t="s">
        <v>235</v>
      </c>
    </row>
    <row r="105" spans="1:7" x14ac:dyDescent="0.25">
      <c r="A105" s="111">
        <v>104</v>
      </c>
      <c r="B105" s="112" t="s">
        <v>23</v>
      </c>
      <c r="C105" s="112" t="s">
        <v>175</v>
      </c>
      <c r="D105" s="112" t="s">
        <v>36</v>
      </c>
      <c r="E105" s="112" t="s">
        <v>236</v>
      </c>
      <c r="F105" s="112">
        <v>4</v>
      </c>
      <c r="G105" s="112" t="s">
        <v>235</v>
      </c>
    </row>
    <row r="106" spans="1:7" x14ac:dyDescent="0.25">
      <c r="A106" s="113">
        <v>105</v>
      </c>
      <c r="B106" s="114" t="s">
        <v>167</v>
      </c>
      <c r="C106" s="114" t="s">
        <v>168</v>
      </c>
      <c r="D106" s="114" t="s">
        <v>13</v>
      </c>
      <c r="E106" s="114" t="s">
        <v>236</v>
      </c>
      <c r="F106" s="114">
        <v>4</v>
      </c>
      <c r="G106" s="114" t="s">
        <v>237</v>
      </c>
    </row>
    <row r="107" spans="1:7" x14ac:dyDescent="0.25">
      <c r="A107" s="113">
        <v>106</v>
      </c>
      <c r="B107" s="114" t="s">
        <v>166</v>
      </c>
      <c r="C107" s="114" t="s">
        <v>20</v>
      </c>
      <c r="D107" s="114" t="s">
        <v>41</v>
      </c>
      <c r="E107" s="114" t="s">
        <v>236</v>
      </c>
      <c r="F107" s="114">
        <v>4</v>
      </c>
      <c r="G107" s="114" t="s">
        <v>237</v>
      </c>
    </row>
    <row r="108" spans="1:7" x14ac:dyDescent="0.25">
      <c r="A108" s="113">
        <v>107</v>
      </c>
      <c r="B108" s="114" t="s">
        <v>165</v>
      </c>
      <c r="C108" s="114" t="s">
        <v>92</v>
      </c>
      <c r="D108" s="114" t="s">
        <v>213</v>
      </c>
      <c r="E108" s="114" t="s">
        <v>236</v>
      </c>
      <c r="F108" s="114">
        <v>4</v>
      </c>
      <c r="G108" s="114" t="s">
        <v>237</v>
      </c>
    </row>
    <row r="109" spans="1:7" x14ac:dyDescent="0.25">
      <c r="A109" s="113">
        <v>108</v>
      </c>
      <c r="B109" s="114" t="s">
        <v>24</v>
      </c>
      <c r="C109" s="114" t="s">
        <v>78</v>
      </c>
      <c r="D109" s="114" t="s">
        <v>36</v>
      </c>
      <c r="E109" s="114" t="s">
        <v>236</v>
      </c>
      <c r="F109" s="114">
        <v>4</v>
      </c>
      <c r="G109" s="114" t="s">
        <v>237</v>
      </c>
    </row>
    <row r="110" spans="1:7" x14ac:dyDescent="0.25">
      <c r="A110" s="113">
        <v>109</v>
      </c>
      <c r="B110" s="114" t="s">
        <v>211</v>
      </c>
      <c r="C110" s="114" t="s">
        <v>94</v>
      </c>
      <c r="D110" s="114" t="s">
        <v>91</v>
      </c>
      <c r="E110" s="114" t="s">
        <v>236</v>
      </c>
      <c r="F110" s="114">
        <v>4</v>
      </c>
      <c r="G110" s="114" t="s">
        <v>237</v>
      </c>
    </row>
    <row r="111" spans="1:7" x14ac:dyDescent="0.25">
      <c r="A111" s="113">
        <v>110</v>
      </c>
      <c r="B111" s="114" t="s">
        <v>75</v>
      </c>
      <c r="C111" s="114" t="s">
        <v>58</v>
      </c>
      <c r="D111" s="114" t="s">
        <v>213</v>
      </c>
      <c r="E111" s="114" t="s">
        <v>236</v>
      </c>
      <c r="F111" s="114">
        <v>4</v>
      </c>
      <c r="G111" s="114" t="s">
        <v>237</v>
      </c>
    </row>
    <row r="112" spans="1:7" x14ac:dyDescent="0.25">
      <c r="A112" s="113">
        <v>111</v>
      </c>
      <c r="B112" s="114" t="s">
        <v>43</v>
      </c>
      <c r="C112" s="114" t="s">
        <v>169</v>
      </c>
      <c r="D112" s="114" t="s">
        <v>212</v>
      </c>
      <c r="E112" s="114" t="s">
        <v>236</v>
      </c>
      <c r="F112" s="114">
        <v>4</v>
      </c>
      <c r="G112" s="114" t="s">
        <v>237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16"/>
  <sheetViews>
    <sheetView zoomScale="120" zoomScaleNormal="120" workbookViewId="0">
      <selection activeCell="S9" sqref="S9:S10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</cols>
  <sheetData>
    <row r="1" spans="1:20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0" ht="17.25" customHeight="1" x14ac:dyDescent="0.25">
      <c r="A4" s="2"/>
      <c r="B4" s="18" t="s">
        <v>8</v>
      </c>
    </row>
    <row r="5" spans="1:20" ht="15.75" x14ac:dyDescent="0.25">
      <c r="A5" s="2"/>
      <c r="B5" s="18" t="s">
        <v>9</v>
      </c>
      <c r="D5" s="3"/>
    </row>
    <row r="6" spans="1:20" ht="15.75" x14ac:dyDescent="0.25">
      <c r="A6" s="2"/>
      <c r="B6" s="18" t="s">
        <v>10</v>
      </c>
      <c r="D6" s="3"/>
    </row>
    <row r="7" spans="1:20" ht="15.75" x14ac:dyDescent="0.25">
      <c r="A7" s="2"/>
      <c r="B7" s="18" t="s">
        <v>11</v>
      </c>
      <c r="D7" s="3"/>
    </row>
    <row r="8" spans="1:20" ht="16.5" thickBot="1" x14ac:dyDescent="0.3">
      <c r="A8" s="2"/>
      <c r="B8" s="18"/>
      <c r="D8" s="3"/>
    </row>
    <row r="9" spans="1:20" ht="20.25" customHeight="1" x14ac:dyDescent="0.3">
      <c r="A9" s="59"/>
      <c r="B9" s="148" t="s">
        <v>130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0" ht="20.25" customHeight="1" thickBot="1" x14ac:dyDescent="0.35">
      <c r="A10" s="67" t="s">
        <v>126</v>
      </c>
      <c r="B10" s="20" t="s">
        <v>209</v>
      </c>
      <c r="C10" s="20" t="s">
        <v>210</v>
      </c>
      <c r="D10" s="36" t="s">
        <v>21</v>
      </c>
      <c r="E10" s="22" t="s">
        <v>0</v>
      </c>
      <c r="F10" s="22" t="s">
        <v>1</v>
      </c>
      <c r="G10" s="38">
        <v>1</v>
      </c>
      <c r="H10" s="39">
        <v>2</v>
      </c>
      <c r="I10" s="40">
        <v>3</v>
      </c>
      <c r="J10" s="38">
        <v>1</v>
      </c>
      <c r="K10" s="39">
        <v>2</v>
      </c>
      <c r="L10" s="40">
        <v>3</v>
      </c>
      <c r="M10" s="38">
        <v>1</v>
      </c>
      <c r="N10" s="39">
        <v>2</v>
      </c>
      <c r="O10" s="40">
        <v>3</v>
      </c>
      <c r="P10" s="155"/>
      <c r="Q10" s="157"/>
      <c r="R10" s="145"/>
      <c r="S10" s="159"/>
      <c r="T10" s="145"/>
    </row>
    <row r="11" spans="1:20" s="1" customFormat="1" ht="15.75" x14ac:dyDescent="0.25">
      <c r="A11" s="41"/>
      <c r="B11" s="37"/>
      <c r="C11" s="37"/>
      <c r="D11" s="61"/>
      <c r="E11" s="42"/>
      <c r="F11" s="43"/>
      <c r="G11" s="44"/>
      <c r="H11" s="45"/>
      <c r="I11" s="46"/>
      <c r="J11" s="44"/>
      <c r="K11" s="45"/>
      <c r="L11" s="46"/>
      <c r="M11" s="47">
        <f t="shared" ref="M11:O13" si="0">(G11*6)-J11</f>
        <v>0</v>
      </c>
      <c r="N11" s="48">
        <f t="shared" si="0"/>
        <v>0</v>
      </c>
      <c r="O11" s="49">
        <f t="shared" si="0"/>
        <v>0</v>
      </c>
      <c r="P11" s="50">
        <f>MAX(M11:O11)</f>
        <v>0</v>
      </c>
      <c r="Q11" s="51">
        <f>LARGE(M11:O11,2)</f>
        <v>0</v>
      </c>
      <c r="R11" s="52">
        <f>LARGE(M11:O11,3)</f>
        <v>0</v>
      </c>
      <c r="S11" s="50">
        <f>P11+Q11</f>
        <v>0</v>
      </c>
      <c r="T11" s="46"/>
    </row>
    <row r="12" spans="1:20" s="1" customFormat="1" ht="15.75" x14ac:dyDescent="0.25">
      <c r="A12" s="23"/>
      <c r="B12" s="6"/>
      <c r="C12" s="6"/>
      <c r="D12" s="62"/>
      <c r="E12" s="53"/>
      <c r="F12" s="53"/>
      <c r="G12" s="14"/>
      <c r="H12" s="7"/>
      <c r="I12" s="15"/>
      <c r="J12" s="14"/>
      <c r="K12" s="7"/>
      <c r="L12" s="15"/>
      <c r="M12" s="9">
        <f t="shared" si="0"/>
        <v>0</v>
      </c>
      <c r="N12" s="4">
        <f t="shared" si="0"/>
        <v>0</v>
      </c>
      <c r="O12" s="10">
        <f t="shared" si="0"/>
        <v>0</v>
      </c>
      <c r="P12" s="16">
        <f>MAX(M12:O12)</f>
        <v>0</v>
      </c>
      <c r="Q12" s="5">
        <f>LARGE(M12:O12,2)</f>
        <v>0</v>
      </c>
      <c r="R12" s="17">
        <f>LARGE(M12:O12,3)</f>
        <v>0</v>
      </c>
      <c r="S12" s="16">
        <f>P12+Q12</f>
        <v>0</v>
      </c>
      <c r="T12" s="15"/>
    </row>
    <row r="13" spans="1:20" s="1" customFormat="1" ht="16.5" thickBot="1" x14ac:dyDescent="0.3">
      <c r="A13" s="32"/>
      <c r="B13" s="8"/>
      <c r="C13" s="8"/>
      <c r="D13" s="63"/>
      <c r="E13" s="55"/>
      <c r="F13" s="56"/>
      <c r="G13" s="33"/>
      <c r="H13" s="34"/>
      <c r="I13" s="35"/>
      <c r="J13" s="33"/>
      <c r="K13" s="34"/>
      <c r="L13" s="35"/>
      <c r="M13" s="11">
        <f t="shared" si="0"/>
        <v>0</v>
      </c>
      <c r="N13" s="12">
        <f t="shared" si="0"/>
        <v>0</v>
      </c>
      <c r="O13" s="13">
        <f t="shared" si="0"/>
        <v>0</v>
      </c>
      <c r="P13" s="24">
        <f>MAX(M13:O13)</f>
        <v>0</v>
      </c>
      <c r="Q13" s="25">
        <f>LARGE(M13:O13,2)</f>
        <v>0</v>
      </c>
      <c r="R13" s="26">
        <f>LARGE(M13:O13,3)</f>
        <v>0</v>
      </c>
      <c r="S13" s="24">
        <f>P13+Q13</f>
        <v>0</v>
      </c>
      <c r="T13" s="35"/>
    </row>
    <row r="14" spans="1:20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D16" s="2"/>
      <c r="E16" s="2"/>
      <c r="F16" s="2"/>
      <c r="G16" s="2"/>
      <c r="H16" s="2"/>
      <c r="I16" s="2"/>
      <c r="J16" s="2"/>
      <c r="K16" s="2"/>
      <c r="L16" s="2"/>
      <c r="N16" s="2"/>
      <c r="O16" s="2"/>
      <c r="P16" s="2"/>
      <c r="Q16" s="2"/>
      <c r="R16" s="2"/>
      <c r="S16" s="2"/>
      <c r="T16" s="2"/>
    </row>
  </sheetData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3"/>
  <sheetViews>
    <sheetView topLeftCell="A4" zoomScale="120" zoomScaleNormal="120" workbookViewId="0">
      <selection activeCell="Z19" sqref="Z19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0" bestFit="1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128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22" t="s">
        <v>0</v>
      </c>
      <c r="F10" s="22" t="s">
        <v>1</v>
      </c>
      <c r="G10" s="38">
        <v>1</v>
      </c>
      <c r="H10" s="39">
        <v>2</v>
      </c>
      <c r="I10" s="40">
        <v>3</v>
      </c>
      <c r="J10" s="38">
        <v>1</v>
      </c>
      <c r="K10" s="39">
        <v>2</v>
      </c>
      <c r="L10" s="40">
        <v>3</v>
      </c>
      <c r="M10" s="38">
        <v>1</v>
      </c>
      <c r="N10" s="39">
        <v>2</v>
      </c>
      <c r="O10" s="40">
        <v>3</v>
      </c>
      <c r="P10" s="155"/>
      <c r="Q10" s="157"/>
      <c r="R10" s="145"/>
      <c r="S10" s="159"/>
      <c r="T10" s="145"/>
    </row>
    <row r="11" spans="1:21" s="1" customFormat="1" ht="15.75" x14ac:dyDescent="0.25">
      <c r="A11" s="97">
        <v>3</v>
      </c>
      <c r="B11" s="57" t="s">
        <v>202</v>
      </c>
      <c r="C11" s="57" t="s">
        <v>203</v>
      </c>
      <c r="D11" s="57" t="s">
        <v>36</v>
      </c>
      <c r="E11" s="42"/>
      <c r="F11" s="43"/>
      <c r="G11" s="44">
        <v>3.25</v>
      </c>
      <c r="H11" s="45">
        <v>3.75</v>
      </c>
      <c r="I11" s="46">
        <v>3.75</v>
      </c>
      <c r="J11" s="44"/>
      <c r="K11" s="45"/>
      <c r="L11" s="46"/>
      <c r="M11" s="47">
        <f t="shared" ref="M11:M20" si="0">(G11*6)-J11</f>
        <v>19.5</v>
      </c>
      <c r="N11" s="48">
        <f t="shared" ref="N11:N20" si="1">(H11*6)-K11</f>
        <v>22.5</v>
      </c>
      <c r="O11" s="49">
        <f t="shared" ref="O11:O20" si="2">(I11*6)-L11</f>
        <v>22.5</v>
      </c>
      <c r="P11" s="50">
        <f t="shared" ref="P11:P20" si="3">MAX(M11:O11)</f>
        <v>22.5</v>
      </c>
      <c r="Q11" s="51">
        <f t="shared" ref="Q11:Q20" si="4">LARGE(M11:O11,2)</f>
        <v>22.5</v>
      </c>
      <c r="R11" s="52">
        <f t="shared" ref="R11:R20" si="5">LARGE(M11:O11,3)</f>
        <v>19.5</v>
      </c>
      <c r="S11" s="50">
        <f t="shared" ref="S11:S20" si="6">P11+Q11</f>
        <v>45</v>
      </c>
      <c r="T11" s="46">
        <v>1</v>
      </c>
      <c r="U11" s="69"/>
    </row>
    <row r="12" spans="1:21" s="1" customFormat="1" ht="15.75" x14ac:dyDescent="0.25">
      <c r="A12" s="98">
        <v>7</v>
      </c>
      <c r="B12" s="6" t="s">
        <v>18</v>
      </c>
      <c r="C12" s="6" t="s">
        <v>69</v>
      </c>
      <c r="D12" s="57" t="s">
        <v>36</v>
      </c>
      <c r="E12" s="53"/>
      <c r="F12" s="53"/>
      <c r="G12" s="14">
        <v>2.75</v>
      </c>
      <c r="H12" s="7">
        <v>3</v>
      </c>
      <c r="I12" s="15">
        <v>3.5</v>
      </c>
      <c r="J12" s="14"/>
      <c r="K12" s="7"/>
      <c r="L12" s="15"/>
      <c r="M12" s="9">
        <f t="shared" si="0"/>
        <v>16.5</v>
      </c>
      <c r="N12" s="4">
        <f t="shared" si="1"/>
        <v>18</v>
      </c>
      <c r="O12" s="10">
        <f t="shared" si="2"/>
        <v>21</v>
      </c>
      <c r="P12" s="16">
        <f t="shared" si="3"/>
        <v>21</v>
      </c>
      <c r="Q12" s="5">
        <f t="shared" si="4"/>
        <v>18</v>
      </c>
      <c r="R12" s="17">
        <f t="shared" si="5"/>
        <v>16.5</v>
      </c>
      <c r="S12" s="16">
        <f t="shared" si="6"/>
        <v>39</v>
      </c>
      <c r="T12" s="15">
        <v>2</v>
      </c>
      <c r="U12" s="69"/>
    </row>
    <row r="13" spans="1:21" s="1" customFormat="1" ht="15.75" x14ac:dyDescent="0.25">
      <c r="A13" s="98">
        <v>11</v>
      </c>
      <c r="B13" s="6" t="s">
        <v>204</v>
      </c>
      <c r="C13" s="6" t="s">
        <v>57</v>
      </c>
      <c r="D13" s="6" t="s">
        <v>13</v>
      </c>
      <c r="E13" s="53"/>
      <c r="F13" s="54"/>
      <c r="G13" s="14">
        <v>2.75</v>
      </c>
      <c r="H13" s="7">
        <v>3</v>
      </c>
      <c r="I13" s="15">
        <v>3.25</v>
      </c>
      <c r="J13" s="14"/>
      <c r="K13" s="7"/>
      <c r="L13" s="15"/>
      <c r="M13" s="9">
        <f t="shared" si="0"/>
        <v>16.5</v>
      </c>
      <c r="N13" s="4">
        <f t="shared" si="1"/>
        <v>18</v>
      </c>
      <c r="O13" s="10">
        <f t="shared" si="2"/>
        <v>19.5</v>
      </c>
      <c r="P13" s="16">
        <f t="shared" si="3"/>
        <v>19.5</v>
      </c>
      <c r="Q13" s="5">
        <f t="shared" si="4"/>
        <v>18</v>
      </c>
      <c r="R13" s="17">
        <f t="shared" si="5"/>
        <v>16.5</v>
      </c>
      <c r="S13" s="16">
        <f t="shared" si="6"/>
        <v>37.5</v>
      </c>
      <c r="T13" s="93">
        <v>3</v>
      </c>
      <c r="U13" s="69"/>
    </row>
    <row r="14" spans="1:21" s="1" customFormat="1" ht="15.75" x14ac:dyDescent="0.25">
      <c r="A14" s="97">
        <v>10</v>
      </c>
      <c r="B14" s="6" t="s">
        <v>185</v>
      </c>
      <c r="C14" s="6" t="s">
        <v>205</v>
      </c>
      <c r="D14" s="6" t="s">
        <v>13</v>
      </c>
      <c r="E14" s="53"/>
      <c r="F14" s="54"/>
      <c r="G14" s="14">
        <v>3</v>
      </c>
      <c r="H14" s="7">
        <v>3.25</v>
      </c>
      <c r="I14" s="15">
        <v>2.5</v>
      </c>
      <c r="J14" s="14"/>
      <c r="K14" s="7"/>
      <c r="L14" s="15">
        <v>6</v>
      </c>
      <c r="M14" s="9">
        <f t="shared" si="0"/>
        <v>18</v>
      </c>
      <c r="N14" s="4">
        <f t="shared" si="1"/>
        <v>19.5</v>
      </c>
      <c r="O14" s="10">
        <f t="shared" si="2"/>
        <v>9</v>
      </c>
      <c r="P14" s="16">
        <f t="shared" si="3"/>
        <v>19.5</v>
      </c>
      <c r="Q14" s="5">
        <f t="shared" si="4"/>
        <v>18</v>
      </c>
      <c r="R14" s="17">
        <f t="shared" si="5"/>
        <v>9</v>
      </c>
      <c r="S14" s="16">
        <f t="shared" si="6"/>
        <v>37.5</v>
      </c>
      <c r="T14" s="15">
        <v>4</v>
      </c>
      <c r="U14" s="69"/>
    </row>
    <row r="15" spans="1:21" s="1" customFormat="1" ht="15.75" x14ac:dyDescent="0.25">
      <c r="A15" s="97">
        <v>5</v>
      </c>
      <c r="B15" s="6" t="s">
        <v>64</v>
      </c>
      <c r="C15" s="6" t="s">
        <v>82</v>
      </c>
      <c r="D15" s="57" t="s">
        <v>13</v>
      </c>
      <c r="E15" s="53"/>
      <c r="F15" s="53"/>
      <c r="G15" s="14">
        <v>2.5</v>
      </c>
      <c r="H15" s="7">
        <v>2.75</v>
      </c>
      <c r="I15" s="15">
        <v>3.25</v>
      </c>
      <c r="J15" s="14"/>
      <c r="K15" s="7"/>
      <c r="L15" s="15"/>
      <c r="M15" s="9">
        <f t="shared" si="0"/>
        <v>15</v>
      </c>
      <c r="N15" s="4">
        <f t="shared" si="1"/>
        <v>16.5</v>
      </c>
      <c r="O15" s="10">
        <f t="shared" si="2"/>
        <v>19.5</v>
      </c>
      <c r="P15" s="16">
        <f t="shared" si="3"/>
        <v>19.5</v>
      </c>
      <c r="Q15" s="5">
        <f t="shared" si="4"/>
        <v>16.5</v>
      </c>
      <c r="R15" s="17">
        <f t="shared" si="5"/>
        <v>15</v>
      </c>
      <c r="S15" s="16">
        <f t="shared" si="6"/>
        <v>36</v>
      </c>
      <c r="T15" s="93">
        <v>5</v>
      </c>
      <c r="U15" s="69"/>
    </row>
    <row r="16" spans="1:21" s="1" customFormat="1" ht="15.75" x14ac:dyDescent="0.25">
      <c r="A16" s="98">
        <v>4</v>
      </c>
      <c r="B16" s="6" t="s">
        <v>95</v>
      </c>
      <c r="C16" s="6" t="s">
        <v>46</v>
      </c>
      <c r="D16" s="6" t="s">
        <v>36</v>
      </c>
      <c r="E16" s="53"/>
      <c r="F16" s="54"/>
      <c r="G16" s="14">
        <v>2.5</v>
      </c>
      <c r="H16" s="7">
        <v>2.75</v>
      </c>
      <c r="I16" s="15">
        <v>2.25</v>
      </c>
      <c r="J16" s="14"/>
      <c r="K16" s="7"/>
      <c r="L16" s="15"/>
      <c r="M16" s="9">
        <f t="shared" si="0"/>
        <v>15</v>
      </c>
      <c r="N16" s="4">
        <f t="shared" si="1"/>
        <v>16.5</v>
      </c>
      <c r="O16" s="10">
        <f t="shared" si="2"/>
        <v>13.5</v>
      </c>
      <c r="P16" s="16">
        <f t="shared" si="3"/>
        <v>16.5</v>
      </c>
      <c r="Q16" s="5">
        <f t="shared" si="4"/>
        <v>15</v>
      </c>
      <c r="R16" s="17">
        <f t="shared" si="5"/>
        <v>13.5</v>
      </c>
      <c r="S16" s="16">
        <f t="shared" si="6"/>
        <v>31.5</v>
      </c>
      <c r="T16" s="15">
        <v>6</v>
      </c>
      <c r="U16" s="69"/>
    </row>
    <row r="17" spans="1:21" s="1" customFormat="1" x14ac:dyDescent="0.25">
      <c r="A17" s="117">
        <v>6</v>
      </c>
      <c r="B17" s="120" t="s">
        <v>45</v>
      </c>
      <c r="C17" s="120" t="s">
        <v>142</v>
      </c>
      <c r="D17" s="120" t="s">
        <v>213</v>
      </c>
      <c r="E17" s="53"/>
      <c r="F17" s="54"/>
      <c r="G17" s="14"/>
      <c r="H17" s="7"/>
      <c r="I17" s="15"/>
      <c r="J17" s="14"/>
      <c r="K17" s="7"/>
      <c r="L17" s="15"/>
      <c r="M17" s="9">
        <f t="shared" si="0"/>
        <v>0</v>
      </c>
      <c r="N17" s="4">
        <f t="shared" si="1"/>
        <v>0</v>
      </c>
      <c r="O17" s="10">
        <f t="shared" si="2"/>
        <v>0</v>
      </c>
      <c r="P17" s="16">
        <f t="shared" si="3"/>
        <v>0</v>
      </c>
      <c r="Q17" s="5">
        <f t="shared" si="4"/>
        <v>0</v>
      </c>
      <c r="R17" s="17">
        <f t="shared" si="5"/>
        <v>0</v>
      </c>
      <c r="S17" s="16">
        <f t="shared" si="6"/>
        <v>0</v>
      </c>
      <c r="T17" s="15"/>
      <c r="U17" s="69"/>
    </row>
    <row r="18" spans="1:21" s="1" customFormat="1" x14ac:dyDescent="0.25">
      <c r="A18" s="119">
        <v>8</v>
      </c>
      <c r="B18" s="120" t="s">
        <v>45</v>
      </c>
      <c r="C18" s="120" t="s">
        <v>200</v>
      </c>
      <c r="D18" s="120" t="s">
        <v>13</v>
      </c>
      <c r="E18" s="53"/>
      <c r="F18" s="54"/>
      <c r="G18" s="14"/>
      <c r="H18" s="7"/>
      <c r="I18" s="15"/>
      <c r="J18" s="14"/>
      <c r="K18" s="7"/>
      <c r="L18" s="15"/>
      <c r="M18" s="9">
        <f t="shared" si="0"/>
        <v>0</v>
      </c>
      <c r="N18" s="4">
        <f t="shared" si="1"/>
        <v>0</v>
      </c>
      <c r="O18" s="10">
        <f t="shared" si="2"/>
        <v>0</v>
      </c>
      <c r="P18" s="16">
        <f t="shared" si="3"/>
        <v>0</v>
      </c>
      <c r="Q18" s="5">
        <f t="shared" si="4"/>
        <v>0</v>
      </c>
      <c r="R18" s="17">
        <f t="shared" si="5"/>
        <v>0</v>
      </c>
      <c r="S18" s="16">
        <f t="shared" si="6"/>
        <v>0</v>
      </c>
      <c r="T18" s="15"/>
      <c r="U18" s="69"/>
    </row>
    <row r="19" spans="1:21" s="1" customFormat="1" x14ac:dyDescent="0.25">
      <c r="A19" s="117">
        <v>9</v>
      </c>
      <c r="B19" s="120" t="s">
        <v>206</v>
      </c>
      <c r="C19" s="120" t="s">
        <v>207</v>
      </c>
      <c r="D19" s="120" t="s">
        <v>14</v>
      </c>
      <c r="E19" s="53"/>
      <c r="F19" s="54"/>
      <c r="G19" s="14"/>
      <c r="H19" s="7"/>
      <c r="I19" s="15"/>
      <c r="J19" s="14"/>
      <c r="K19" s="7"/>
      <c r="L19" s="15"/>
      <c r="M19" s="9">
        <f t="shared" si="0"/>
        <v>0</v>
      </c>
      <c r="N19" s="4">
        <f t="shared" si="1"/>
        <v>0</v>
      </c>
      <c r="O19" s="10">
        <f t="shared" si="2"/>
        <v>0</v>
      </c>
      <c r="P19" s="16">
        <f t="shared" si="3"/>
        <v>0</v>
      </c>
      <c r="Q19" s="5">
        <f t="shared" si="4"/>
        <v>0</v>
      </c>
      <c r="R19" s="17">
        <f t="shared" si="5"/>
        <v>0</v>
      </c>
      <c r="S19" s="16">
        <f t="shared" si="6"/>
        <v>0</v>
      </c>
      <c r="T19" s="15"/>
      <c r="U19" s="69"/>
    </row>
    <row r="20" spans="1:21" s="1" customFormat="1" ht="16.5" thickBot="1" x14ac:dyDescent="0.3">
      <c r="A20" s="32"/>
      <c r="B20" s="8"/>
      <c r="C20" s="8"/>
      <c r="D20" s="63"/>
      <c r="E20" s="55"/>
      <c r="F20" s="56"/>
      <c r="G20" s="33"/>
      <c r="H20" s="34"/>
      <c r="I20" s="35"/>
      <c r="J20" s="33"/>
      <c r="K20" s="34"/>
      <c r="L20" s="35"/>
      <c r="M20" s="11">
        <f t="shared" si="0"/>
        <v>0</v>
      </c>
      <c r="N20" s="12">
        <f t="shared" si="1"/>
        <v>0</v>
      </c>
      <c r="O20" s="13">
        <f t="shared" si="2"/>
        <v>0</v>
      </c>
      <c r="P20" s="24">
        <f t="shared" si="3"/>
        <v>0</v>
      </c>
      <c r="Q20" s="25">
        <f t="shared" si="4"/>
        <v>0</v>
      </c>
      <c r="R20" s="26">
        <f t="shared" si="5"/>
        <v>0</v>
      </c>
      <c r="S20" s="24">
        <f t="shared" si="6"/>
        <v>0</v>
      </c>
      <c r="T20" s="35"/>
    </row>
    <row r="21" spans="1:21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1" x14ac:dyDescent="0.2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1" x14ac:dyDescent="0.25">
      <c r="D23" s="2"/>
      <c r="E23" s="2"/>
      <c r="F23" s="2"/>
      <c r="G23" s="2"/>
      <c r="H23" s="2"/>
      <c r="I23" s="2"/>
      <c r="J23" s="2"/>
      <c r="K23" s="2"/>
      <c r="L23" s="2"/>
      <c r="N23" s="2"/>
      <c r="O23" s="2"/>
      <c r="P23" s="2"/>
      <c r="Q23" s="2"/>
      <c r="R23" s="2"/>
      <c r="S23" s="2"/>
      <c r="T23" s="2"/>
    </row>
  </sheetData>
  <sortState ref="A11:T20">
    <sortCondition descending="1" ref="S11:S20"/>
  </sortState>
  <mergeCells count="11">
    <mergeCell ref="B9:D9"/>
    <mergeCell ref="P9:P10"/>
    <mergeCell ref="N3:Q3"/>
    <mergeCell ref="A1:T1"/>
    <mergeCell ref="Q9:Q10"/>
    <mergeCell ref="R9:R10"/>
    <mergeCell ref="S9:S10"/>
    <mergeCell ref="T9:T10"/>
    <mergeCell ref="G9:I9"/>
    <mergeCell ref="J9:L9"/>
    <mergeCell ref="M9:O9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6"/>
  <sheetViews>
    <sheetView zoomScale="120" zoomScaleNormal="120" workbookViewId="0">
      <selection activeCell="T19" sqref="T19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127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22" t="s">
        <v>0</v>
      </c>
      <c r="F10" s="22" t="s">
        <v>1</v>
      </c>
      <c r="G10" s="38">
        <v>1</v>
      </c>
      <c r="H10" s="39">
        <v>2</v>
      </c>
      <c r="I10" s="40">
        <v>3</v>
      </c>
      <c r="J10" s="38">
        <v>1</v>
      </c>
      <c r="K10" s="39">
        <v>2</v>
      </c>
      <c r="L10" s="40">
        <v>3</v>
      </c>
      <c r="M10" s="38">
        <v>1</v>
      </c>
      <c r="N10" s="39">
        <v>2</v>
      </c>
      <c r="O10" s="40">
        <v>3</v>
      </c>
      <c r="P10" s="155"/>
      <c r="Q10" s="157"/>
      <c r="R10" s="145"/>
      <c r="S10" s="159"/>
      <c r="T10" s="145"/>
    </row>
    <row r="11" spans="1:21" s="1" customFormat="1" ht="15.75" x14ac:dyDescent="0.25">
      <c r="A11" s="97">
        <v>12</v>
      </c>
      <c r="B11" s="57" t="s">
        <v>173</v>
      </c>
      <c r="C11" s="57" t="s">
        <v>117</v>
      </c>
      <c r="D11" s="57" t="s">
        <v>36</v>
      </c>
      <c r="E11" s="42"/>
      <c r="F11" s="43"/>
      <c r="G11" s="44">
        <v>2.5</v>
      </c>
      <c r="H11" s="45">
        <v>2.5</v>
      </c>
      <c r="I11" s="46">
        <v>2.75</v>
      </c>
      <c r="J11" s="44"/>
      <c r="K11" s="45"/>
      <c r="L11" s="46"/>
      <c r="M11" s="47">
        <f t="shared" ref="M11:O13" si="0">(G11*6)-J11</f>
        <v>15</v>
      </c>
      <c r="N11" s="48">
        <f t="shared" si="0"/>
        <v>15</v>
      </c>
      <c r="O11" s="49">
        <f t="shared" si="0"/>
        <v>16.5</v>
      </c>
      <c r="P11" s="50">
        <f>MAX(M11:O11)</f>
        <v>16.5</v>
      </c>
      <c r="Q11" s="51">
        <f>LARGE(M11:O11,2)</f>
        <v>15</v>
      </c>
      <c r="R11" s="52">
        <f>LARGE(M11:O11,3)</f>
        <v>15</v>
      </c>
      <c r="S11" s="50">
        <f>P11+Q11</f>
        <v>31.5</v>
      </c>
      <c r="T11" s="46">
        <v>1</v>
      </c>
      <c r="U11" s="69"/>
    </row>
    <row r="12" spans="1:21" s="1" customFormat="1" x14ac:dyDescent="0.25">
      <c r="A12" s="117">
        <v>13</v>
      </c>
      <c r="B12" s="120" t="s">
        <v>174</v>
      </c>
      <c r="C12" s="120" t="s">
        <v>24</v>
      </c>
      <c r="D12" s="120" t="s">
        <v>220</v>
      </c>
      <c r="E12" s="53"/>
      <c r="F12" s="53"/>
      <c r="G12" s="14"/>
      <c r="H12" s="7"/>
      <c r="I12" s="15"/>
      <c r="J12" s="14"/>
      <c r="K12" s="7"/>
      <c r="L12" s="15"/>
      <c r="M12" s="9">
        <f t="shared" si="0"/>
        <v>0</v>
      </c>
      <c r="N12" s="4">
        <f t="shared" si="0"/>
        <v>0</v>
      </c>
      <c r="O12" s="10">
        <f t="shared" si="0"/>
        <v>0</v>
      </c>
      <c r="P12" s="16">
        <f>MAX(M12:O12)</f>
        <v>0</v>
      </c>
      <c r="Q12" s="5">
        <f>LARGE(M12:O12,2)</f>
        <v>0</v>
      </c>
      <c r="R12" s="17">
        <f>LARGE(M12:O12,3)</f>
        <v>0</v>
      </c>
      <c r="S12" s="16">
        <f>P12+Q12</f>
        <v>0</v>
      </c>
      <c r="T12" s="15"/>
      <c r="U12" s="69"/>
    </row>
    <row r="13" spans="1:21" s="1" customFormat="1" ht="16.5" thickBot="1" x14ac:dyDescent="0.3">
      <c r="A13" s="32"/>
      <c r="B13" s="8"/>
      <c r="C13" s="8"/>
      <c r="D13" s="63"/>
      <c r="E13" s="55"/>
      <c r="F13" s="56"/>
      <c r="G13" s="33"/>
      <c r="H13" s="34"/>
      <c r="I13" s="35"/>
      <c r="J13" s="33"/>
      <c r="K13" s="34"/>
      <c r="L13" s="35"/>
      <c r="M13" s="11">
        <f t="shared" si="0"/>
        <v>0</v>
      </c>
      <c r="N13" s="12">
        <f t="shared" si="0"/>
        <v>0</v>
      </c>
      <c r="O13" s="13">
        <f t="shared" si="0"/>
        <v>0</v>
      </c>
      <c r="P13" s="24">
        <f>MAX(M13:O13)</f>
        <v>0</v>
      </c>
      <c r="Q13" s="25">
        <f>LARGE(M13:O13,2)</f>
        <v>0</v>
      </c>
      <c r="R13" s="26">
        <f>LARGE(M13:O13,3)</f>
        <v>0</v>
      </c>
      <c r="S13" s="24">
        <f>P13+Q13</f>
        <v>0</v>
      </c>
      <c r="T13" s="35"/>
    </row>
    <row r="14" spans="1:21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x14ac:dyDescent="0.25">
      <c r="D16" s="2"/>
      <c r="E16" s="2"/>
      <c r="F16" s="2"/>
      <c r="G16" s="2"/>
      <c r="H16" s="2"/>
      <c r="I16" s="2"/>
      <c r="J16" s="2"/>
      <c r="K16" s="2"/>
      <c r="L16" s="2"/>
      <c r="N16" s="2"/>
      <c r="O16" s="2"/>
      <c r="P16" s="2"/>
      <c r="Q16" s="2"/>
      <c r="R16" s="2"/>
      <c r="S16" s="2"/>
      <c r="T16" s="2"/>
    </row>
  </sheetData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" right="0.511811023622047" top="0.74803149606299202" bottom="0.74803149606299202" header="0.31496062992126" footer="0.31496062992126"/>
  <pageSetup paperSize="9" scale="76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21"/>
  <sheetViews>
    <sheetView topLeftCell="A4" zoomScale="120" zoomScaleNormal="120" workbookViewId="0">
      <selection activeCell="Z7" sqref="Z7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133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22" t="s">
        <v>0</v>
      </c>
      <c r="F10" s="22" t="s">
        <v>1</v>
      </c>
      <c r="G10" s="38">
        <v>1</v>
      </c>
      <c r="H10" s="39">
        <v>2</v>
      </c>
      <c r="I10" s="40">
        <v>3</v>
      </c>
      <c r="J10" s="38">
        <v>1</v>
      </c>
      <c r="K10" s="39">
        <v>2</v>
      </c>
      <c r="L10" s="40">
        <v>3</v>
      </c>
      <c r="M10" s="38">
        <v>1</v>
      </c>
      <c r="N10" s="39">
        <v>2</v>
      </c>
      <c r="O10" s="40">
        <v>3</v>
      </c>
      <c r="P10" s="155"/>
      <c r="Q10" s="157"/>
      <c r="R10" s="145"/>
      <c r="S10" s="159"/>
      <c r="T10" s="145"/>
    </row>
    <row r="11" spans="1:21" s="1" customFormat="1" ht="15.75" x14ac:dyDescent="0.25">
      <c r="A11" s="97">
        <v>20</v>
      </c>
      <c r="B11" s="57" t="s">
        <v>107</v>
      </c>
      <c r="C11" s="57" t="s">
        <v>162</v>
      </c>
      <c r="D11" s="57" t="s">
        <v>91</v>
      </c>
      <c r="E11" s="42"/>
      <c r="F11" s="43"/>
      <c r="G11" s="44">
        <v>3.5</v>
      </c>
      <c r="H11" s="45">
        <v>3.5</v>
      </c>
      <c r="I11" s="46">
        <v>3.5</v>
      </c>
      <c r="J11" s="44">
        <v>6</v>
      </c>
      <c r="K11" s="45"/>
      <c r="L11" s="46"/>
      <c r="M11" s="47">
        <f t="shared" ref="M11:O18" si="0">(G11*6)-J11</f>
        <v>15</v>
      </c>
      <c r="N11" s="48">
        <f t="shared" si="0"/>
        <v>21</v>
      </c>
      <c r="O11" s="49">
        <f t="shared" si="0"/>
        <v>21</v>
      </c>
      <c r="P11" s="50">
        <f t="shared" ref="P11:P18" si="1">MAX(M11:O11)</f>
        <v>21</v>
      </c>
      <c r="Q11" s="51">
        <f t="shared" ref="Q11:Q18" si="2">LARGE(M11:O11,2)</f>
        <v>21</v>
      </c>
      <c r="R11" s="52">
        <f t="shared" ref="R11:R18" si="3">LARGE(M11:O11,3)</f>
        <v>15</v>
      </c>
      <c r="S11" s="50">
        <f t="shared" ref="S11:S18" si="4">P11+Q11</f>
        <v>42</v>
      </c>
      <c r="T11" s="46">
        <v>1</v>
      </c>
      <c r="U11" s="69"/>
    </row>
    <row r="12" spans="1:21" s="1" customFormat="1" ht="15.75" x14ac:dyDescent="0.25">
      <c r="A12" s="98">
        <v>18</v>
      </c>
      <c r="B12" s="6" t="s">
        <v>141</v>
      </c>
      <c r="C12" s="6" t="s">
        <v>158</v>
      </c>
      <c r="D12" s="57" t="s">
        <v>213</v>
      </c>
      <c r="E12" s="53"/>
      <c r="F12" s="54"/>
      <c r="G12" s="14">
        <v>2.25</v>
      </c>
      <c r="H12" s="7">
        <v>2.5</v>
      </c>
      <c r="I12" s="15">
        <v>2.75</v>
      </c>
      <c r="J12" s="14"/>
      <c r="K12" s="7"/>
      <c r="L12" s="15"/>
      <c r="M12" s="9">
        <f t="shared" si="0"/>
        <v>13.5</v>
      </c>
      <c r="N12" s="4">
        <f t="shared" si="0"/>
        <v>15</v>
      </c>
      <c r="O12" s="10">
        <f t="shared" si="0"/>
        <v>16.5</v>
      </c>
      <c r="P12" s="16">
        <f t="shared" si="1"/>
        <v>16.5</v>
      </c>
      <c r="Q12" s="5">
        <f t="shared" si="2"/>
        <v>15</v>
      </c>
      <c r="R12" s="17">
        <f t="shared" si="3"/>
        <v>13.5</v>
      </c>
      <c r="S12" s="16">
        <f t="shared" si="4"/>
        <v>31.5</v>
      </c>
      <c r="T12" s="15">
        <v>2</v>
      </c>
      <c r="U12" s="69"/>
    </row>
    <row r="13" spans="1:21" s="1" customFormat="1" ht="15.75" x14ac:dyDescent="0.25">
      <c r="A13" s="97">
        <v>15</v>
      </c>
      <c r="B13" s="6" t="s">
        <v>159</v>
      </c>
      <c r="C13" s="6" t="s">
        <v>160</v>
      </c>
      <c r="D13" s="57" t="s">
        <v>213</v>
      </c>
      <c r="E13" s="53"/>
      <c r="F13" s="54"/>
      <c r="G13" s="14">
        <v>2.5</v>
      </c>
      <c r="H13" s="7">
        <v>2.5</v>
      </c>
      <c r="I13" s="15">
        <v>2.5</v>
      </c>
      <c r="J13" s="14"/>
      <c r="K13" s="7"/>
      <c r="L13" s="15"/>
      <c r="M13" s="9">
        <f t="shared" si="0"/>
        <v>15</v>
      </c>
      <c r="N13" s="4">
        <f t="shared" si="0"/>
        <v>15</v>
      </c>
      <c r="O13" s="10">
        <f t="shared" si="0"/>
        <v>15</v>
      </c>
      <c r="P13" s="16">
        <f t="shared" si="1"/>
        <v>15</v>
      </c>
      <c r="Q13" s="5">
        <f t="shared" si="2"/>
        <v>15</v>
      </c>
      <c r="R13" s="17">
        <f t="shared" si="3"/>
        <v>15</v>
      </c>
      <c r="S13" s="16">
        <f t="shared" si="4"/>
        <v>30</v>
      </c>
      <c r="T13" s="93">
        <v>3</v>
      </c>
      <c r="U13" s="69"/>
    </row>
    <row r="14" spans="1:21" s="1" customFormat="1" ht="15.75" x14ac:dyDescent="0.25">
      <c r="A14" s="98">
        <v>17</v>
      </c>
      <c r="B14" s="6" t="s">
        <v>108</v>
      </c>
      <c r="C14" s="6" t="s">
        <v>161</v>
      </c>
      <c r="D14" s="6" t="s">
        <v>13</v>
      </c>
      <c r="E14" s="53"/>
      <c r="F14" s="53"/>
      <c r="G14" s="14">
        <v>2.25</v>
      </c>
      <c r="H14" s="7">
        <v>2.25</v>
      </c>
      <c r="I14" s="15">
        <v>2.5</v>
      </c>
      <c r="J14" s="14"/>
      <c r="K14" s="7"/>
      <c r="L14" s="15"/>
      <c r="M14" s="9">
        <f t="shared" si="0"/>
        <v>13.5</v>
      </c>
      <c r="N14" s="4">
        <f t="shared" si="0"/>
        <v>13.5</v>
      </c>
      <c r="O14" s="10">
        <f t="shared" si="0"/>
        <v>15</v>
      </c>
      <c r="P14" s="16">
        <f t="shared" si="1"/>
        <v>15</v>
      </c>
      <c r="Q14" s="5">
        <f t="shared" si="2"/>
        <v>13.5</v>
      </c>
      <c r="R14" s="17">
        <f t="shared" si="3"/>
        <v>13.5</v>
      </c>
      <c r="S14" s="16">
        <f t="shared" si="4"/>
        <v>28.5</v>
      </c>
      <c r="T14" s="15">
        <v>4</v>
      </c>
      <c r="U14" s="69"/>
    </row>
    <row r="15" spans="1:21" s="1" customFormat="1" x14ac:dyDescent="0.25">
      <c r="A15" s="117">
        <v>14</v>
      </c>
      <c r="B15" s="120" t="s">
        <v>154</v>
      </c>
      <c r="C15" s="120" t="s">
        <v>155</v>
      </c>
      <c r="D15" s="118" t="s">
        <v>213</v>
      </c>
      <c r="E15" s="53"/>
      <c r="F15" s="53"/>
      <c r="G15" s="14"/>
      <c r="H15" s="7"/>
      <c r="I15" s="15"/>
      <c r="J15" s="14"/>
      <c r="K15" s="7"/>
      <c r="L15" s="15"/>
      <c r="M15" s="9">
        <f t="shared" si="0"/>
        <v>0</v>
      </c>
      <c r="N15" s="4">
        <f t="shared" si="0"/>
        <v>0</v>
      </c>
      <c r="O15" s="10">
        <f t="shared" si="0"/>
        <v>0</v>
      </c>
      <c r="P15" s="16">
        <f t="shared" si="1"/>
        <v>0</v>
      </c>
      <c r="Q15" s="5">
        <f t="shared" si="2"/>
        <v>0</v>
      </c>
      <c r="R15" s="17">
        <f t="shared" si="3"/>
        <v>0</v>
      </c>
      <c r="S15" s="16">
        <f t="shared" si="4"/>
        <v>0</v>
      </c>
      <c r="T15" s="15"/>
      <c r="U15" s="69"/>
    </row>
    <row r="16" spans="1:21" s="1" customFormat="1" x14ac:dyDescent="0.25">
      <c r="A16" s="119">
        <v>16</v>
      </c>
      <c r="B16" s="120" t="s">
        <v>156</v>
      </c>
      <c r="C16" s="120" t="s">
        <v>157</v>
      </c>
      <c r="D16" s="118" t="s">
        <v>213</v>
      </c>
      <c r="E16" s="53"/>
      <c r="F16" s="54"/>
      <c r="G16" s="14"/>
      <c r="H16" s="7"/>
      <c r="I16" s="15"/>
      <c r="J16" s="14"/>
      <c r="K16" s="7"/>
      <c r="L16" s="15"/>
      <c r="M16" s="9">
        <f t="shared" si="0"/>
        <v>0</v>
      </c>
      <c r="N16" s="4">
        <f t="shared" si="0"/>
        <v>0</v>
      </c>
      <c r="O16" s="10">
        <f t="shared" si="0"/>
        <v>0</v>
      </c>
      <c r="P16" s="16">
        <f t="shared" si="1"/>
        <v>0</v>
      </c>
      <c r="Q16" s="5">
        <f t="shared" si="2"/>
        <v>0</v>
      </c>
      <c r="R16" s="17">
        <f t="shared" si="3"/>
        <v>0</v>
      </c>
      <c r="S16" s="16">
        <f t="shared" si="4"/>
        <v>0</v>
      </c>
      <c r="T16" s="15"/>
      <c r="U16" s="69"/>
    </row>
    <row r="17" spans="1:21" s="1" customFormat="1" x14ac:dyDescent="0.25">
      <c r="A17" s="117">
        <v>19</v>
      </c>
      <c r="B17" s="120" t="s">
        <v>153</v>
      </c>
      <c r="C17" s="120" t="s">
        <v>44</v>
      </c>
      <c r="D17" s="123" t="s">
        <v>36</v>
      </c>
      <c r="E17" s="53"/>
      <c r="F17" s="54"/>
      <c r="G17" s="14"/>
      <c r="H17" s="7"/>
      <c r="I17" s="15"/>
      <c r="J17" s="14"/>
      <c r="K17" s="7"/>
      <c r="L17" s="15"/>
      <c r="M17" s="9">
        <f t="shared" si="0"/>
        <v>0</v>
      </c>
      <c r="N17" s="4">
        <f t="shared" si="0"/>
        <v>0</v>
      </c>
      <c r="O17" s="10">
        <f t="shared" si="0"/>
        <v>0</v>
      </c>
      <c r="P17" s="16">
        <f t="shared" si="1"/>
        <v>0</v>
      </c>
      <c r="Q17" s="5">
        <f t="shared" si="2"/>
        <v>0</v>
      </c>
      <c r="R17" s="17">
        <f t="shared" si="3"/>
        <v>0</v>
      </c>
      <c r="S17" s="16">
        <f t="shared" si="4"/>
        <v>0</v>
      </c>
      <c r="T17" s="15"/>
      <c r="U17" s="69"/>
    </row>
    <row r="18" spans="1:21" s="1" customFormat="1" ht="16.5" thickBot="1" x14ac:dyDescent="0.3">
      <c r="A18" s="32"/>
      <c r="B18" s="8"/>
      <c r="C18" s="8"/>
      <c r="D18" s="63"/>
      <c r="E18" s="55"/>
      <c r="F18" s="56"/>
      <c r="G18" s="33"/>
      <c r="H18" s="34"/>
      <c r="I18" s="35"/>
      <c r="J18" s="33"/>
      <c r="K18" s="34"/>
      <c r="L18" s="35"/>
      <c r="M18" s="11">
        <f t="shared" si="0"/>
        <v>0</v>
      </c>
      <c r="N18" s="12">
        <f t="shared" si="0"/>
        <v>0</v>
      </c>
      <c r="O18" s="13">
        <f t="shared" si="0"/>
        <v>0</v>
      </c>
      <c r="P18" s="24">
        <f t="shared" si="1"/>
        <v>0</v>
      </c>
      <c r="Q18" s="25">
        <f t="shared" si="2"/>
        <v>0</v>
      </c>
      <c r="R18" s="26">
        <f t="shared" si="3"/>
        <v>0</v>
      </c>
      <c r="S18" s="24">
        <f t="shared" si="4"/>
        <v>0</v>
      </c>
      <c r="T18" s="35"/>
    </row>
    <row r="19" spans="1:21" x14ac:dyDescent="0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1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1" x14ac:dyDescent="0.25">
      <c r="D21" s="2"/>
      <c r="E21" s="2"/>
      <c r="F21" s="2"/>
      <c r="G21" s="2"/>
      <c r="H21" s="2"/>
      <c r="I21" s="2"/>
      <c r="J21" s="2"/>
      <c r="K21" s="2"/>
      <c r="L21" s="2"/>
      <c r="N21" s="2"/>
      <c r="O21" s="2"/>
      <c r="P21" s="2"/>
      <c r="Q21" s="2"/>
      <c r="R21" s="2"/>
      <c r="S21" s="2"/>
      <c r="T21" s="2"/>
    </row>
  </sheetData>
  <sortState ref="A11:T18">
    <sortCondition descending="1" ref="S11:S18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" right="0.511811023622047" top="0.74803149606299202" bottom="0.74803149606299202" header="0.31496062992126" footer="0.31496062992126"/>
  <pageSetup paperSize="9" scale="76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5"/>
  <sheetViews>
    <sheetView zoomScale="120" zoomScaleNormal="120" workbookViewId="0">
      <selection activeCell="K19" sqref="K19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0.28515625" bestFit="1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134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7" t="s">
        <v>126</v>
      </c>
      <c r="B10" s="20" t="s">
        <v>209</v>
      </c>
      <c r="C10" s="20" t="s">
        <v>210</v>
      </c>
      <c r="D10" s="36" t="s">
        <v>21</v>
      </c>
      <c r="E10" s="22" t="s">
        <v>0</v>
      </c>
      <c r="F10" s="22" t="s">
        <v>1</v>
      </c>
      <c r="G10" s="38">
        <v>1</v>
      </c>
      <c r="H10" s="39">
        <v>2</v>
      </c>
      <c r="I10" s="40">
        <v>3</v>
      </c>
      <c r="J10" s="38">
        <v>1</v>
      </c>
      <c r="K10" s="39">
        <v>2</v>
      </c>
      <c r="L10" s="40">
        <v>3</v>
      </c>
      <c r="M10" s="38">
        <v>1</v>
      </c>
      <c r="N10" s="39">
        <v>2</v>
      </c>
      <c r="O10" s="40">
        <v>3</v>
      </c>
      <c r="P10" s="155"/>
      <c r="Q10" s="157"/>
      <c r="R10" s="145"/>
      <c r="S10" s="159"/>
      <c r="T10" s="145"/>
    </row>
    <row r="11" spans="1:21" s="1" customFormat="1" ht="15.75" x14ac:dyDescent="0.25">
      <c r="A11" s="100">
        <v>21</v>
      </c>
      <c r="B11" s="37" t="s">
        <v>39</v>
      </c>
      <c r="C11" s="37" t="s">
        <v>40</v>
      </c>
      <c r="D11" s="61" t="s">
        <v>213</v>
      </c>
      <c r="E11" s="42"/>
      <c r="F11" s="43"/>
      <c r="G11" s="44">
        <v>5</v>
      </c>
      <c r="H11" s="45">
        <v>4.5</v>
      </c>
      <c r="I11" s="46">
        <v>4.5</v>
      </c>
      <c r="J11" s="44"/>
      <c r="K11" s="45"/>
      <c r="L11" s="46"/>
      <c r="M11" s="47">
        <f t="shared" ref="M11:O12" si="0">(G11*6)-J11</f>
        <v>30</v>
      </c>
      <c r="N11" s="48">
        <f t="shared" si="0"/>
        <v>27</v>
      </c>
      <c r="O11" s="49">
        <f t="shared" si="0"/>
        <v>27</v>
      </c>
      <c r="P11" s="50">
        <f>MAX(M11:O11)</f>
        <v>30</v>
      </c>
      <c r="Q11" s="51">
        <f>LARGE(M11:O11,2)</f>
        <v>27</v>
      </c>
      <c r="R11" s="52">
        <f>LARGE(M11:O11,3)</f>
        <v>27</v>
      </c>
      <c r="S11" s="50">
        <f>P11+Q11</f>
        <v>57</v>
      </c>
      <c r="T11" s="46">
        <v>1</v>
      </c>
      <c r="U11" s="69"/>
    </row>
    <row r="12" spans="1:21" s="1" customFormat="1" ht="16.5" thickBot="1" x14ac:dyDescent="0.3">
      <c r="A12" s="32"/>
      <c r="B12" s="8"/>
      <c r="C12" s="8"/>
      <c r="D12" s="63"/>
      <c r="E12" s="55"/>
      <c r="F12" s="56"/>
      <c r="G12" s="33"/>
      <c r="H12" s="34"/>
      <c r="I12" s="35"/>
      <c r="J12" s="33"/>
      <c r="K12" s="34"/>
      <c r="L12" s="35"/>
      <c r="M12" s="11">
        <f t="shared" si="0"/>
        <v>0</v>
      </c>
      <c r="N12" s="12">
        <f t="shared" si="0"/>
        <v>0</v>
      </c>
      <c r="O12" s="13">
        <f t="shared" si="0"/>
        <v>0</v>
      </c>
      <c r="P12" s="24">
        <f>MAX(M12:O12)</f>
        <v>0</v>
      </c>
      <c r="Q12" s="25">
        <f>LARGE(M12:O12,2)</f>
        <v>0</v>
      </c>
      <c r="R12" s="26">
        <f>LARGE(M12:O12,3)</f>
        <v>0</v>
      </c>
      <c r="S12" s="24">
        <f>P12+Q12</f>
        <v>0</v>
      </c>
      <c r="T12" s="35"/>
    </row>
    <row r="13" spans="1:21" x14ac:dyDescent="0.2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1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x14ac:dyDescent="0.25">
      <c r="D15" s="2"/>
      <c r="E15" s="2"/>
      <c r="F15" s="2"/>
      <c r="G15" s="2"/>
      <c r="H15" s="2"/>
      <c r="I15" s="2"/>
      <c r="J15" s="2"/>
      <c r="K15" s="2"/>
      <c r="L15" s="2"/>
      <c r="N15" s="2"/>
      <c r="O15" s="2"/>
      <c r="P15" s="2"/>
      <c r="Q15" s="2"/>
      <c r="R15" s="2"/>
      <c r="S15" s="2"/>
      <c r="T15" s="2"/>
    </row>
  </sheetData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6"/>
  <sheetViews>
    <sheetView topLeftCell="A7" zoomScale="120" zoomScaleNormal="120" workbookViewId="0">
      <selection activeCell="AA19" sqref="AA19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131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22" t="s">
        <v>0</v>
      </c>
      <c r="F10" s="22" t="s">
        <v>1</v>
      </c>
      <c r="G10" s="38">
        <v>1</v>
      </c>
      <c r="H10" s="39">
        <v>2</v>
      </c>
      <c r="I10" s="40">
        <v>3</v>
      </c>
      <c r="J10" s="38">
        <v>1</v>
      </c>
      <c r="K10" s="39">
        <v>2</v>
      </c>
      <c r="L10" s="40">
        <v>3</v>
      </c>
      <c r="M10" s="38">
        <v>1</v>
      </c>
      <c r="N10" s="39">
        <v>2</v>
      </c>
      <c r="O10" s="40">
        <v>3</v>
      </c>
      <c r="P10" s="155"/>
      <c r="Q10" s="157"/>
      <c r="R10" s="145"/>
      <c r="S10" s="160"/>
      <c r="T10" s="145"/>
    </row>
    <row r="11" spans="1:21" s="1" customFormat="1" ht="15.75" x14ac:dyDescent="0.25">
      <c r="A11" s="97">
        <v>34</v>
      </c>
      <c r="B11" s="57" t="s">
        <v>73</v>
      </c>
      <c r="C11" s="57" t="s">
        <v>198</v>
      </c>
      <c r="D11" s="57" t="s">
        <v>91</v>
      </c>
      <c r="E11" s="42"/>
      <c r="F11" s="43"/>
      <c r="G11" s="44">
        <v>4.25</v>
      </c>
      <c r="H11" s="45">
        <v>4.5</v>
      </c>
      <c r="I11" s="46">
        <v>4</v>
      </c>
      <c r="J11" s="44"/>
      <c r="K11" s="45"/>
      <c r="L11" s="46"/>
      <c r="M11" s="9">
        <f t="shared" ref="M11:M24" si="0">(G11*6)-J11</f>
        <v>25.5</v>
      </c>
      <c r="N11" s="4">
        <f t="shared" ref="N11:N24" si="1">(H11*6)-K11</f>
        <v>27</v>
      </c>
      <c r="O11" s="10">
        <f t="shared" ref="O11:O24" si="2">(I11*6)-L11</f>
        <v>24</v>
      </c>
      <c r="P11" s="16">
        <f t="shared" ref="P11:P24" si="3">MAX(M11:O11)</f>
        <v>27</v>
      </c>
      <c r="Q11" s="5">
        <f t="shared" ref="Q11:Q24" si="4">LARGE(M11:O11,2)</f>
        <v>25.5</v>
      </c>
      <c r="R11" s="17">
        <f t="shared" ref="R11:R24" si="5">LARGE(M11:O11,3)</f>
        <v>24</v>
      </c>
      <c r="S11" s="16">
        <f t="shared" ref="S11:S24" si="6">P11+Q11</f>
        <v>52.5</v>
      </c>
      <c r="T11" s="46">
        <v>1</v>
      </c>
      <c r="U11" s="69"/>
    </row>
    <row r="12" spans="1:21" s="1" customFormat="1" ht="15.75" x14ac:dyDescent="0.25">
      <c r="A12" s="98">
        <v>29</v>
      </c>
      <c r="B12" s="6" t="s">
        <v>199</v>
      </c>
      <c r="C12" s="6" t="s">
        <v>200</v>
      </c>
      <c r="D12" s="6" t="s">
        <v>91</v>
      </c>
      <c r="E12" s="53"/>
      <c r="F12" s="54"/>
      <c r="G12" s="14">
        <v>3</v>
      </c>
      <c r="H12" s="7">
        <v>4</v>
      </c>
      <c r="I12" s="15">
        <v>4</v>
      </c>
      <c r="J12" s="14"/>
      <c r="K12" s="7"/>
      <c r="L12" s="15"/>
      <c r="M12" s="9">
        <f t="shared" si="0"/>
        <v>18</v>
      </c>
      <c r="N12" s="4">
        <f t="shared" si="1"/>
        <v>24</v>
      </c>
      <c r="O12" s="10">
        <f t="shared" si="2"/>
        <v>24</v>
      </c>
      <c r="P12" s="16">
        <f t="shared" si="3"/>
        <v>24</v>
      </c>
      <c r="Q12" s="5">
        <f t="shared" si="4"/>
        <v>24</v>
      </c>
      <c r="R12" s="17">
        <f t="shared" si="5"/>
        <v>18</v>
      </c>
      <c r="S12" s="16">
        <f t="shared" si="6"/>
        <v>48</v>
      </c>
      <c r="T12" s="15">
        <v>2</v>
      </c>
      <c r="U12" s="69"/>
    </row>
    <row r="13" spans="1:21" s="1" customFormat="1" ht="15.75" x14ac:dyDescent="0.25">
      <c r="A13" s="98">
        <v>27</v>
      </c>
      <c r="B13" s="6" t="s">
        <v>28</v>
      </c>
      <c r="C13" s="6" t="s">
        <v>29</v>
      </c>
      <c r="D13" s="57" t="s">
        <v>36</v>
      </c>
      <c r="E13" s="53"/>
      <c r="F13" s="53"/>
      <c r="G13" s="14">
        <v>3.75</v>
      </c>
      <c r="H13" s="7">
        <v>3.75</v>
      </c>
      <c r="I13" s="15">
        <v>4</v>
      </c>
      <c r="J13" s="14"/>
      <c r="K13" s="7"/>
      <c r="L13" s="15"/>
      <c r="M13" s="9">
        <f t="shared" si="0"/>
        <v>22.5</v>
      </c>
      <c r="N13" s="4">
        <f t="shared" si="1"/>
        <v>22.5</v>
      </c>
      <c r="O13" s="10">
        <f t="shared" si="2"/>
        <v>24</v>
      </c>
      <c r="P13" s="16">
        <f t="shared" si="3"/>
        <v>24</v>
      </c>
      <c r="Q13" s="5">
        <f t="shared" si="4"/>
        <v>22.5</v>
      </c>
      <c r="R13" s="17">
        <f t="shared" si="5"/>
        <v>22.5</v>
      </c>
      <c r="S13" s="16">
        <f t="shared" si="6"/>
        <v>46.5</v>
      </c>
      <c r="T13" s="15">
        <v>3</v>
      </c>
      <c r="U13" s="69"/>
    </row>
    <row r="14" spans="1:21" s="1" customFormat="1" ht="15.75" x14ac:dyDescent="0.25">
      <c r="A14" s="97">
        <v>22</v>
      </c>
      <c r="B14" s="6" t="s">
        <v>37</v>
      </c>
      <c r="C14" s="6" t="s">
        <v>118</v>
      </c>
      <c r="D14" s="57" t="s">
        <v>13</v>
      </c>
      <c r="E14" s="53"/>
      <c r="F14" s="54"/>
      <c r="G14" s="14">
        <v>4</v>
      </c>
      <c r="H14" s="7">
        <v>3.25</v>
      </c>
      <c r="I14" s="15">
        <v>3.75</v>
      </c>
      <c r="J14" s="14"/>
      <c r="K14" s="7"/>
      <c r="L14" s="15"/>
      <c r="M14" s="9">
        <f t="shared" si="0"/>
        <v>24</v>
      </c>
      <c r="N14" s="4">
        <f t="shared" si="1"/>
        <v>19.5</v>
      </c>
      <c r="O14" s="10">
        <f t="shared" si="2"/>
        <v>22.5</v>
      </c>
      <c r="P14" s="16">
        <f t="shared" si="3"/>
        <v>24</v>
      </c>
      <c r="Q14" s="5">
        <f t="shared" si="4"/>
        <v>22.5</v>
      </c>
      <c r="R14" s="17">
        <f t="shared" si="5"/>
        <v>19.5</v>
      </c>
      <c r="S14" s="16">
        <f t="shared" si="6"/>
        <v>46.5</v>
      </c>
      <c r="T14" s="93">
        <v>4</v>
      </c>
      <c r="U14" s="69"/>
    </row>
    <row r="15" spans="1:21" s="1" customFormat="1" ht="15.75" x14ac:dyDescent="0.25">
      <c r="A15" s="97">
        <v>33</v>
      </c>
      <c r="B15" s="6" t="s">
        <v>30</v>
      </c>
      <c r="C15" s="6" t="s">
        <v>31</v>
      </c>
      <c r="D15" s="6" t="s">
        <v>36</v>
      </c>
      <c r="E15" s="53"/>
      <c r="F15" s="54"/>
      <c r="G15" s="14">
        <v>3.5</v>
      </c>
      <c r="H15" s="7">
        <v>3.75</v>
      </c>
      <c r="I15" s="15">
        <v>3.75</v>
      </c>
      <c r="J15" s="14"/>
      <c r="K15" s="7"/>
      <c r="L15" s="15"/>
      <c r="M15" s="9">
        <f t="shared" si="0"/>
        <v>21</v>
      </c>
      <c r="N15" s="4">
        <f t="shared" si="1"/>
        <v>22.5</v>
      </c>
      <c r="O15" s="10">
        <f t="shared" si="2"/>
        <v>22.5</v>
      </c>
      <c r="P15" s="16">
        <f t="shared" si="3"/>
        <v>22.5</v>
      </c>
      <c r="Q15" s="5">
        <f t="shared" si="4"/>
        <v>22.5</v>
      </c>
      <c r="R15" s="17">
        <f t="shared" si="5"/>
        <v>21</v>
      </c>
      <c r="S15" s="16">
        <f t="shared" si="6"/>
        <v>45</v>
      </c>
      <c r="T15" s="15">
        <v>5</v>
      </c>
      <c r="U15" s="69"/>
    </row>
    <row r="16" spans="1:21" s="1" customFormat="1" ht="15.75" x14ac:dyDescent="0.25">
      <c r="A16" s="98">
        <v>31</v>
      </c>
      <c r="B16" s="6" t="s">
        <v>55</v>
      </c>
      <c r="C16" s="6" t="s">
        <v>56</v>
      </c>
      <c r="D16" s="57" t="s">
        <v>41</v>
      </c>
      <c r="E16" s="53"/>
      <c r="F16" s="54"/>
      <c r="G16" s="14">
        <v>2.75</v>
      </c>
      <c r="H16" s="7">
        <v>3.5</v>
      </c>
      <c r="I16" s="15">
        <v>3.5</v>
      </c>
      <c r="J16" s="14"/>
      <c r="K16" s="7"/>
      <c r="L16" s="15"/>
      <c r="M16" s="9">
        <f t="shared" si="0"/>
        <v>16.5</v>
      </c>
      <c r="N16" s="4">
        <f t="shared" si="1"/>
        <v>21</v>
      </c>
      <c r="O16" s="10">
        <f t="shared" si="2"/>
        <v>21</v>
      </c>
      <c r="P16" s="16">
        <f t="shared" si="3"/>
        <v>21</v>
      </c>
      <c r="Q16" s="5">
        <f t="shared" si="4"/>
        <v>21</v>
      </c>
      <c r="R16" s="17">
        <f t="shared" si="5"/>
        <v>16.5</v>
      </c>
      <c r="S16" s="16">
        <f t="shared" si="6"/>
        <v>42</v>
      </c>
      <c r="T16" s="15">
        <v>6</v>
      </c>
      <c r="U16" s="69"/>
    </row>
    <row r="17" spans="1:21" s="1" customFormat="1" ht="15.75" x14ac:dyDescent="0.25">
      <c r="A17" s="97">
        <v>26</v>
      </c>
      <c r="B17" s="6" t="s">
        <v>34</v>
      </c>
      <c r="C17" s="6" t="s">
        <v>35</v>
      </c>
      <c r="D17" s="6" t="s">
        <v>213</v>
      </c>
      <c r="E17" s="53"/>
      <c r="F17" s="54"/>
      <c r="G17" s="14">
        <v>3</v>
      </c>
      <c r="H17" s="7">
        <v>3.5</v>
      </c>
      <c r="I17" s="15">
        <v>3.25</v>
      </c>
      <c r="J17" s="14"/>
      <c r="K17" s="7"/>
      <c r="L17" s="15"/>
      <c r="M17" s="9">
        <f t="shared" si="0"/>
        <v>18</v>
      </c>
      <c r="N17" s="4">
        <f t="shared" si="1"/>
        <v>21</v>
      </c>
      <c r="O17" s="10">
        <f t="shared" si="2"/>
        <v>19.5</v>
      </c>
      <c r="P17" s="16">
        <f t="shared" si="3"/>
        <v>21</v>
      </c>
      <c r="Q17" s="5">
        <f t="shared" si="4"/>
        <v>19.5</v>
      </c>
      <c r="R17" s="17">
        <f t="shared" si="5"/>
        <v>18</v>
      </c>
      <c r="S17" s="16">
        <f t="shared" si="6"/>
        <v>40.5</v>
      </c>
      <c r="T17" s="93">
        <v>7</v>
      </c>
      <c r="U17" s="69"/>
    </row>
    <row r="18" spans="1:21" s="1" customFormat="1" ht="15.75" x14ac:dyDescent="0.25">
      <c r="A18" s="97">
        <v>25</v>
      </c>
      <c r="B18" s="6" t="s">
        <v>180</v>
      </c>
      <c r="C18" s="6" t="s">
        <v>70</v>
      </c>
      <c r="D18" s="6" t="s">
        <v>36</v>
      </c>
      <c r="E18" s="53"/>
      <c r="F18" s="54"/>
      <c r="G18" s="14">
        <v>3</v>
      </c>
      <c r="H18" s="7">
        <v>3</v>
      </c>
      <c r="I18" s="15">
        <v>3.25</v>
      </c>
      <c r="J18" s="14"/>
      <c r="K18" s="7"/>
      <c r="L18" s="15"/>
      <c r="M18" s="9">
        <f>(G18*6)-J18</f>
        <v>18</v>
      </c>
      <c r="N18" s="4">
        <f>(H18*6)-K18</f>
        <v>18</v>
      </c>
      <c r="O18" s="10">
        <f>(I18*6)-L18</f>
        <v>19.5</v>
      </c>
      <c r="P18" s="16">
        <f>MAX(M18:O18)</f>
        <v>19.5</v>
      </c>
      <c r="Q18" s="5">
        <f>LARGE(M18:O18,2)</f>
        <v>18</v>
      </c>
      <c r="R18" s="17">
        <f>LARGE(M18:O18,3)</f>
        <v>18</v>
      </c>
      <c r="S18" s="16">
        <f>P18+Q18</f>
        <v>37.5</v>
      </c>
      <c r="T18" s="15">
        <v>8</v>
      </c>
      <c r="U18" s="69"/>
    </row>
    <row r="19" spans="1:21" s="1" customFormat="1" ht="15.75" x14ac:dyDescent="0.25">
      <c r="A19" s="98">
        <v>24</v>
      </c>
      <c r="B19" s="6" t="s">
        <v>23</v>
      </c>
      <c r="C19" s="6" t="s">
        <v>38</v>
      </c>
      <c r="D19" t="s">
        <v>36</v>
      </c>
      <c r="E19" s="53"/>
      <c r="F19" s="54"/>
      <c r="G19" s="14">
        <v>2.75</v>
      </c>
      <c r="H19" s="7">
        <v>2.75</v>
      </c>
      <c r="I19" s="15">
        <v>3.5</v>
      </c>
      <c r="J19" s="14"/>
      <c r="K19" s="7">
        <v>3</v>
      </c>
      <c r="L19" s="15"/>
      <c r="M19" s="9">
        <f t="shared" si="0"/>
        <v>16.5</v>
      </c>
      <c r="N19" s="4">
        <f t="shared" si="1"/>
        <v>13.5</v>
      </c>
      <c r="O19" s="10">
        <f t="shared" si="2"/>
        <v>21</v>
      </c>
      <c r="P19" s="16">
        <f t="shared" si="3"/>
        <v>21</v>
      </c>
      <c r="Q19" s="5">
        <f t="shared" si="4"/>
        <v>16.5</v>
      </c>
      <c r="R19" s="17">
        <f t="shared" si="5"/>
        <v>13.5</v>
      </c>
      <c r="S19" s="16">
        <f t="shared" si="6"/>
        <v>37.5</v>
      </c>
      <c r="T19" s="15">
        <v>9</v>
      </c>
      <c r="U19" s="69"/>
    </row>
    <row r="20" spans="1:21" s="1" customFormat="1" x14ac:dyDescent="0.25">
      <c r="A20" s="119">
        <v>23</v>
      </c>
      <c r="B20" s="120" t="s">
        <v>166</v>
      </c>
      <c r="C20" s="120" t="s">
        <v>201</v>
      </c>
      <c r="D20" s="120" t="s">
        <v>212</v>
      </c>
      <c r="E20" s="53"/>
      <c r="F20" s="54"/>
      <c r="G20" s="14"/>
      <c r="H20" s="7"/>
      <c r="I20" s="15"/>
      <c r="J20" s="14"/>
      <c r="K20" s="7"/>
      <c r="L20" s="15"/>
      <c r="M20" s="9">
        <f t="shared" si="0"/>
        <v>0</v>
      </c>
      <c r="N20" s="4">
        <f t="shared" si="1"/>
        <v>0</v>
      </c>
      <c r="O20" s="10">
        <f t="shared" si="2"/>
        <v>0</v>
      </c>
      <c r="P20" s="16">
        <f t="shared" si="3"/>
        <v>0</v>
      </c>
      <c r="Q20" s="5">
        <f t="shared" si="4"/>
        <v>0</v>
      </c>
      <c r="R20" s="17">
        <f t="shared" si="5"/>
        <v>0</v>
      </c>
      <c r="S20" s="16">
        <f t="shared" si="6"/>
        <v>0</v>
      </c>
      <c r="T20" s="15"/>
      <c r="U20" s="69"/>
    </row>
    <row r="21" spans="1:21" s="1" customFormat="1" x14ac:dyDescent="0.25">
      <c r="A21" s="117">
        <v>28</v>
      </c>
      <c r="B21" s="120" t="s">
        <v>84</v>
      </c>
      <c r="C21" s="120" t="s">
        <v>197</v>
      </c>
      <c r="D21" s="118" t="s">
        <v>213</v>
      </c>
      <c r="E21" s="53"/>
      <c r="F21" s="54"/>
      <c r="G21" s="14"/>
      <c r="H21" s="7"/>
      <c r="I21" s="15"/>
      <c r="J21" s="14"/>
      <c r="K21" s="7"/>
      <c r="L21" s="15"/>
      <c r="M21" s="9">
        <f t="shared" si="0"/>
        <v>0</v>
      </c>
      <c r="N21" s="4">
        <f t="shared" si="1"/>
        <v>0</v>
      </c>
      <c r="O21" s="10">
        <f t="shared" si="2"/>
        <v>0</v>
      </c>
      <c r="P21" s="16">
        <f t="shared" si="3"/>
        <v>0</v>
      </c>
      <c r="Q21" s="5">
        <f t="shared" si="4"/>
        <v>0</v>
      </c>
      <c r="R21" s="17">
        <f t="shared" si="5"/>
        <v>0</v>
      </c>
      <c r="S21" s="16">
        <f t="shared" si="6"/>
        <v>0</v>
      </c>
      <c r="T21" s="15"/>
      <c r="U21" s="69"/>
    </row>
    <row r="22" spans="1:21" s="1" customFormat="1" x14ac:dyDescent="0.25">
      <c r="A22" s="119">
        <v>30</v>
      </c>
      <c r="B22" s="120" t="s">
        <v>195</v>
      </c>
      <c r="C22" s="120" t="s">
        <v>68</v>
      </c>
      <c r="D22" s="118" t="s">
        <v>36</v>
      </c>
      <c r="E22" s="53"/>
      <c r="F22" s="54"/>
      <c r="G22" s="14"/>
      <c r="H22" s="7"/>
      <c r="I22" s="15"/>
      <c r="J22" s="14"/>
      <c r="K22" s="7"/>
      <c r="L22" s="15"/>
      <c r="M22" s="9">
        <f t="shared" si="0"/>
        <v>0</v>
      </c>
      <c r="N22" s="4">
        <f t="shared" si="1"/>
        <v>0</v>
      </c>
      <c r="O22" s="10">
        <f t="shared" si="2"/>
        <v>0</v>
      </c>
      <c r="P22" s="16">
        <f t="shared" si="3"/>
        <v>0</v>
      </c>
      <c r="Q22" s="5">
        <f t="shared" si="4"/>
        <v>0</v>
      </c>
      <c r="R22" s="17">
        <f t="shared" si="5"/>
        <v>0</v>
      </c>
      <c r="S22" s="16">
        <f t="shared" si="6"/>
        <v>0</v>
      </c>
      <c r="T22" s="15"/>
      <c r="U22" s="69"/>
    </row>
    <row r="23" spans="1:21" s="1" customFormat="1" x14ac:dyDescent="0.25">
      <c r="A23" s="117">
        <v>32</v>
      </c>
      <c r="B23" s="120" t="s">
        <v>196</v>
      </c>
      <c r="C23" s="120" t="s">
        <v>44</v>
      </c>
      <c r="D23" s="123" t="s">
        <v>36</v>
      </c>
      <c r="E23" s="53"/>
      <c r="F23" s="53"/>
      <c r="G23" s="14"/>
      <c r="H23" s="7"/>
      <c r="I23" s="15"/>
      <c r="J23" s="14"/>
      <c r="K23" s="7"/>
      <c r="L23" s="15"/>
      <c r="M23" s="9">
        <f t="shared" si="0"/>
        <v>0</v>
      </c>
      <c r="N23" s="4">
        <f t="shared" si="1"/>
        <v>0</v>
      </c>
      <c r="O23" s="10">
        <f t="shared" si="2"/>
        <v>0</v>
      </c>
      <c r="P23" s="16">
        <f t="shared" si="3"/>
        <v>0</v>
      </c>
      <c r="Q23" s="5">
        <f t="shared" si="4"/>
        <v>0</v>
      </c>
      <c r="R23" s="17">
        <f t="shared" si="5"/>
        <v>0</v>
      </c>
      <c r="S23" s="16">
        <f t="shared" si="6"/>
        <v>0</v>
      </c>
      <c r="T23" s="15"/>
      <c r="U23" s="69"/>
    </row>
    <row r="24" spans="1:21" ht="16.5" thickBot="1" x14ac:dyDescent="0.3">
      <c r="A24" s="32"/>
      <c r="B24" s="8"/>
      <c r="C24" s="8"/>
      <c r="D24" s="63"/>
      <c r="E24" s="55"/>
      <c r="F24" s="56"/>
      <c r="G24" s="33"/>
      <c r="H24" s="34"/>
      <c r="I24" s="35"/>
      <c r="J24" s="33"/>
      <c r="K24" s="34"/>
      <c r="L24" s="35"/>
      <c r="M24" s="11">
        <f t="shared" si="0"/>
        <v>0</v>
      </c>
      <c r="N24" s="12">
        <f t="shared" si="1"/>
        <v>0</v>
      </c>
      <c r="O24" s="13">
        <f t="shared" si="2"/>
        <v>0</v>
      </c>
      <c r="P24" s="24">
        <f t="shared" si="3"/>
        <v>0</v>
      </c>
      <c r="Q24" s="25">
        <f t="shared" si="4"/>
        <v>0</v>
      </c>
      <c r="R24" s="26">
        <f t="shared" si="5"/>
        <v>0</v>
      </c>
      <c r="S24" s="24">
        <f t="shared" si="6"/>
        <v>0</v>
      </c>
      <c r="T24" s="35"/>
    </row>
    <row r="25" spans="1:21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1" x14ac:dyDescent="0.25"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  <c r="P26" s="2"/>
      <c r="Q26" s="2"/>
      <c r="R26" s="2"/>
      <c r="S26" s="2"/>
      <c r="T26" s="2"/>
    </row>
  </sheetData>
  <sortState ref="A11:T24">
    <sortCondition descending="1" ref="S11:S24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7"/>
  <sheetViews>
    <sheetView zoomScale="120" zoomScaleNormal="120" workbookViewId="0">
      <selection activeCell="T14" sqref="T14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132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22" t="s">
        <v>0</v>
      </c>
      <c r="F10" s="22" t="s">
        <v>1</v>
      </c>
      <c r="G10" s="38">
        <v>1</v>
      </c>
      <c r="H10" s="39">
        <v>2</v>
      </c>
      <c r="I10" s="40">
        <v>3</v>
      </c>
      <c r="J10" s="38">
        <v>1</v>
      </c>
      <c r="K10" s="39">
        <v>2</v>
      </c>
      <c r="L10" s="40">
        <v>3</v>
      </c>
      <c r="M10" s="38">
        <v>1</v>
      </c>
      <c r="N10" s="39">
        <v>2</v>
      </c>
      <c r="O10" s="40">
        <v>3</v>
      </c>
      <c r="P10" s="155"/>
      <c r="Q10" s="157"/>
      <c r="R10" s="145"/>
      <c r="S10" s="159"/>
      <c r="T10" s="145"/>
    </row>
    <row r="11" spans="1:21" s="1" customFormat="1" ht="15.75" x14ac:dyDescent="0.25">
      <c r="A11" s="97">
        <v>36</v>
      </c>
      <c r="B11" s="57" t="s">
        <v>32</v>
      </c>
      <c r="C11" s="57" t="s">
        <v>33</v>
      </c>
      <c r="D11" s="124" t="s">
        <v>213</v>
      </c>
      <c r="E11" s="42"/>
      <c r="F11" s="42"/>
      <c r="G11" s="44">
        <v>4.5</v>
      </c>
      <c r="H11" s="45">
        <v>4.25</v>
      </c>
      <c r="I11" s="46">
        <v>4.5</v>
      </c>
      <c r="J11" s="44"/>
      <c r="K11" s="45"/>
      <c r="L11" s="46"/>
      <c r="M11" s="47">
        <f t="shared" ref="M11:O14" si="0">(G11*6)-J11</f>
        <v>27</v>
      </c>
      <c r="N11" s="48">
        <f t="shared" si="0"/>
        <v>25.5</v>
      </c>
      <c r="O11" s="49">
        <f t="shared" si="0"/>
        <v>27</v>
      </c>
      <c r="P11" s="50">
        <f>MAX(M11:O11)</f>
        <v>27</v>
      </c>
      <c r="Q11" s="51">
        <f>LARGE(M11:O11,2)</f>
        <v>27</v>
      </c>
      <c r="R11" s="52">
        <f>LARGE(M11:O11,3)</f>
        <v>25.5</v>
      </c>
      <c r="S11" s="50">
        <f>P11+Q11</f>
        <v>54</v>
      </c>
      <c r="T11" s="46">
        <v>1</v>
      </c>
      <c r="U11" s="69"/>
    </row>
    <row r="12" spans="1:21" s="1" customFormat="1" ht="15.75" x14ac:dyDescent="0.25">
      <c r="A12" s="98">
        <v>37</v>
      </c>
      <c r="B12" s="6" t="s">
        <v>26</v>
      </c>
      <c r="C12" s="6" t="s">
        <v>27</v>
      </c>
      <c r="D12" s="6" t="s">
        <v>36</v>
      </c>
      <c r="E12" s="53"/>
      <c r="F12" s="54"/>
      <c r="G12" s="14">
        <v>3.75</v>
      </c>
      <c r="H12" s="7">
        <v>4.5</v>
      </c>
      <c r="I12" s="15">
        <v>4</v>
      </c>
      <c r="J12" s="14"/>
      <c r="K12" s="7"/>
      <c r="L12" s="15"/>
      <c r="M12" s="9">
        <f t="shared" si="0"/>
        <v>22.5</v>
      </c>
      <c r="N12" s="4">
        <f t="shared" si="0"/>
        <v>27</v>
      </c>
      <c r="O12" s="10">
        <f t="shared" si="0"/>
        <v>24</v>
      </c>
      <c r="P12" s="16">
        <f>MAX(M12:O12)</f>
        <v>27</v>
      </c>
      <c r="Q12" s="5">
        <f>LARGE(M12:O12,2)</f>
        <v>24</v>
      </c>
      <c r="R12" s="17">
        <f>LARGE(M12:O12,3)</f>
        <v>22.5</v>
      </c>
      <c r="S12" s="16">
        <f>P12+Q12</f>
        <v>51</v>
      </c>
      <c r="T12" s="15">
        <v>2</v>
      </c>
      <c r="U12" s="69"/>
    </row>
    <row r="13" spans="1:21" s="1" customFormat="1" ht="15.75" x14ac:dyDescent="0.25">
      <c r="A13" s="98">
        <v>35</v>
      </c>
      <c r="B13" s="6" t="s">
        <v>62</v>
      </c>
      <c r="C13" s="6" t="s">
        <v>172</v>
      </c>
      <c r="D13" s="57" t="s">
        <v>91</v>
      </c>
      <c r="E13" s="53"/>
      <c r="F13" s="54"/>
      <c r="G13" s="14">
        <v>3.5</v>
      </c>
      <c r="H13" s="7">
        <v>3.75</v>
      </c>
      <c r="I13" s="15">
        <v>3</v>
      </c>
      <c r="J13" s="14"/>
      <c r="K13" s="7"/>
      <c r="L13" s="15"/>
      <c r="M13" s="9">
        <f t="shared" si="0"/>
        <v>21</v>
      </c>
      <c r="N13" s="4">
        <f t="shared" si="0"/>
        <v>22.5</v>
      </c>
      <c r="O13" s="10">
        <f t="shared" si="0"/>
        <v>18</v>
      </c>
      <c r="P13" s="16">
        <f>MAX(M13:O13)</f>
        <v>22.5</v>
      </c>
      <c r="Q13" s="5">
        <f>LARGE(M13:O13,2)</f>
        <v>21</v>
      </c>
      <c r="R13" s="17">
        <f>LARGE(M13:O13,3)</f>
        <v>18</v>
      </c>
      <c r="S13" s="16">
        <f>P13+Q13</f>
        <v>43.5</v>
      </c>
      <c r="T13" s="15">
        <v>3</v>
      </c>
      <c r="U13" s="69"/>
    </row>
    <row r="14" spans="1:21" s="1" customFormat="1" ht="16.5" thickBot="1" x14ac:dyDescent="0.3">
      <c r="A14" s="32"/>
      <c r="B14" s="8"/>
      <c r="C14" s="8"/>
      <c r="D14" s="63"/>
      <c r="E14" s="55"/>
      <c r="F14" s="56"/>
      <c r="G14" s="33"/>
      <c r="H14" s="34"/>
      <c r="I14" s="35"/>
      <c r="J14" s="33"/>
      <c r="K14" s="34"/>
      <c r="L14" s="35"/>
      <c r="M14" s="11">
        <f t="shared" si="0"/>
        <v>0</v>
      </c>
      <c r="N14" s="12">
        <f t="shared" si="0"/>
        <v>0</v>
      </c>
      <c r="O14" s="13">
        <f t="shared" si="0"/>
        <v>0</v>
      </c>
      <c r="P14" s="24">
        <f>MAX(M14:O14)</f>
        <v>0</v>
      </c>
      <c r="Q14" s="25">
        <f>LARGE(M14:O14,2)</f>
        <v>0</v>
      </c>
      <c r="R14" s="26">
        <f>LARGE(M14:O14,3)</f>
        <v>0</v>
      </c>
      <c r="S14" s="24">
        <f>P14+Q14</f>
        <v>0</v>
      </c>
      <c r="T14" s="35"/>
    </row>
    <row r="15" spans="1:21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x14ac:dyDescent="0.2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4:20" x14ac:dyDescent="0.25">
      <c r="D17" s="2"/>
      <c r="E17" s="2"/>
      <c r="F17" s="2"/>
      <c r="G17" s="2"/>
      <c r="H17" s="2"/>
      <c r="I17" s="2"/>
      <c r="J17" s="2"/>
      <c r="K17" s="2"/>
      <c r="L17" s="2"/>
      <c r="N17" s="2"/>
      <c r="O17" s="2"/>
      <c r="P17" s="2"/>
      <c r="Q17" s="2"/>
      <c r="R17" s="2"/>
      <c r="S17" s="2"/>
      <c r="T17" s="2"/>
    </row>
  </sheetData>
  <sortState ref="A11:T14">
    <sortCondition descending="1" ref="S11:S14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24"/>
  <sheetViews>
    <sheetView topLeftCell="A4" zoomScale="120" zoomScaleNormal="120" workbookViewId="0">
      <selection activeCell="T17" sqref="T17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15" customHeight="1" x14ac:dyDescent="0.25">
      <c r="A3" s="2"/>
      <c r="B3" s="18" t="s">
        <v>7</v>
      </c>
      <c r="D3" t="s">
        <v>12</v>
      </c>
      <c r="N3" s="147" t="s">
        <v>124</v>
      </c>
      <c r="O3" s="147"/>
      <c r="P3" s="147"/>
      <c r="Q3" s="147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9"/>
      <c r="B9" s="148" t="s">
        <v>136</v>
      </c>
      <c r="C9" s="149"/>
      <c r="D9" s="150"/>
      <c r="E9" s="21"/>
      <c r="F9" s="21"/>
      <c r="G9" s="151" t="s">
        <v>5</v>
      </c>
      <c r="H9" s="152"/>
      <c r="I9" s="153"/>
      <c r="J9" s="151" t="s">
        <v>6</v>
      </c>
      <c r="K9" s="152"/>
      <c r="L9" s="153"/>
      <c r="M9" s="151" t="s">
        <v>2</v>
      </c>
      <c r="N9" s="152"/>
      <c r="O9" s="153"/>
      <c r="P9" s="154" t="s">
        <v>121</v>
      </c>
      <c r="Q9" s="156" t="s">
        <v>122</v>
      </c>
      <c r="R9" s="144" t="s">
        <v>123</v>
      </c>
      <c r="S9" s="158" t="s">
        <v>3</v>
      </c>
      <c r="T9" s="144" t="s">
        <v>4</v>
      </c>
    </row>
    <row r="10" spans="1:21" ht="20.25" customHeight="1" thickBot="1" x14ac:dyDescent="0.35">
      <c r="A10" s="66" t="s">
        <v>126</v>
      </c>
      <c r="B10" s="20" t="s">
        <v>209</v>
      </c>
      <c r="C10" s="20" t="s">
        <v>210</v>
      </c>
      <c r="D10" s="36" t="s">
        <v>21</v>
      </c>
      <c r="E10" s="22" t="s">
        <v>0</v>
      </c>
      <c r="F10" s="22" t="s">
        <v>1</v>
      </c>
      <c r="G10" s="38">
        <v>1</v>
      </c>
      <c r="H10" s="39">
        <v>2</v>
      </c>
      <c r="I10" s="40">
        <v>3</v>
      </c>
      <c r="J10" s="38">
        <v>1</v>
      </c>
      <c r="K10" s="39">
        <v>2</v>
      </c>
      <c r="L10" s="40">
        <v>3</v>
      </c>
      <c r="M10" s="38">
        <v>1</v>
      </c>
      <c r="N10" s="39">
        <v>2</v>
      </c>
      <c r="O10" s="40">
        <v>3</v>
      </c>
      <c r="P10" s="155"/>
      <c r="Q10" s="157"/>
      <c r="R10" s="145"/>
      <c r="S10" s="159"/>
      <c r="T10" s="145"/>
    </row>
    <row r="11" spans="1:21" s="1" customFormat="1" ht="15.75" x14ac:dyDescent="0.25">
      <c r="A11" s="100">
        <v>44</v>
      </c>
      <c r="B11" s="37" t="s">
        <v>16</v>
      </c>
      <c r="C11" s="37" t="s">
        <v>97</v>
      </c>
      <c r="D11" s="57" t="s">
        <v>213</v>
      </c>
      <c r="E11" s="42"/>
      <c r="F11" s="43"/>
      <c r="G11" s="44">
        <v>4</v>
      </c>
      <c r="H11" s="45">
        <v>4</v>
      </c>
      <c r="I11" s="46">
        <v>4.25</v>
      </c>
      <c r="J11" s="44"/>
      <c r="K11" s="45"/>
      <c r="L11" s="46"/>
      <c r="M11" s="47">
        <f t="shared" ref="M11:M21" si="0">(G11*6)-J11</f>
        <v>24</v>
      </c>
      <c r="N11" s="48">
        <f t="shared" ref="N11:N21" si="1">(H11*6)-K11</f>
        <v>24</v>
      </c>
      <c r="O11" s="49">
        <f t="shared" ref="O11:O21" si="2">(I11*6)-L11</f>
        <v>25.5</v>
      </c>
      <c r="P11" s="50">
        <f t="shared" ref="P11:P21" si="3">MAX(M11:O11)</f>
        <v>25.5</v>
      </c>
      <c r="Q11" s="51">
        <f t="shared" ref="Q11:Q21" si="4">LARGE(M11:O11,2)</f>
        <v>24</v>
      </c>
      <c r="R11" s="52">
        <f t="shared" ref="R11:R21" si="5">LARGE(M11:O11,3)</f>
        <v>24</v>
      </c>
      <c r="S11" s="50">
        <f t="shared" ref="S11:S21" si="6">P11+Q11</f>
        <v>49.5</v>
      </c>
      <c r="T11" s="46">
        <v>1</v>
      </c>
      <c r="U11" s="69"/>
    </row>
    <row r="12" spans="1:21" s="1" customFormat="1" ht="15.75" x14ac:dyDescent="0.25">
      <c r="A12" s="101">
        <v>43</v>
      </c>
      <c r="B12" s="6" t="s">
        <v>119</v>
      </c>
      <c r="C12" s="6" t="s">
        <v>120</v>
      </c>
      <c r="D12" s="68" t="s">
        <v>13</v>
      </c>
      <c r="E12" s="53"/>
      <c r="F12" s="54"/>
      <c r="G12" s="14">
        <v>4</v>
      </c>
      <c r="H12" s="7">
        <v>3.75</v>
      </c>
      <c r="I12" s="15">
        <v>4</v>
      </c>
      <c r="J12" s="14"/>
      <c r="K12" s="7"/>
      <c r="L12" s="15"/>
      <c r="M12" s="9">
        <f t="shared" si="0"/>
        <v>24</v>
      </c>
      <c r="N12" s="4">
        <f t="shared" si="1"/>
        <v>22.5</v>
      </c>
      <c r="O12" s="10">
        <f t="shared" si="2"/>
        <v>24</v>
      </c>
      <c r="P12" s="16">
        <f t="shared" si="3"/>
        <v>24</v>
      </c>
      <c r="Q12" s="5">
        <f t="shared" si="4"/>
        <v>24</v>
      </c>
      <c r="R12" s="17">
        <f t="shared" si="5"/>
        <v>22.5</v>
      </c>
      <c r="S12" s="16">
        <f t="shared" si="6"/>
        <v>48</v>
      </c>
      <c r="T12" s="93">
        <v>2</v>
      </c>
      <c r="U12" s="69"/>
    </row>
    <row r="13" spans="1:21" s="1" customFormat="1" ht="15.75" x14ac:dyDescent="0.25">
      <c r="A13" s="101">
        <v>42</v>
      </c>
      <c r="B13" s="6" t="s">
        <v>105</v>
      </c>
      <c r="C13" s="6" t="s">
        <v>106</v>
      </c>
      <c r="D13" s="68" t="s">
        <v>13</v>
      </c>
      <c r="E13" s="53"/>
      <c r="F13" s="54"/>
      <c r="G13" s="14">
        <v>3.5</v>
      </c>
      <c r="H13" s="7">
        <v>4</v>
      </c>
      <c r="I13" s="15">
        <v>4</v>
      </c>
      <c r="J13" s="14"/>
      <c r="K13" s="7"/>
      <c r="L13" s="15"/>
      <c r="M13" s="9">
        <f t="shared" si="0"/>
        <v>21</v>
      </c>
      <c r="N13" s="4">
        <f t="shared" si="1"/>
        <v>24</v>
      </c>
      <c r="O13" s="10">
        <f t="shared" si="2"/>
        <v>24</v>
      </c>
      <c r="P13" s="16">
        <f t="shared" si="3"/>
        <v>24</v>
      </c>
      <c r="Q13" s="5">
        <f t="shared" si="4"/>
        <v>24</v>
      </c>
      <c r="R13" s="17">
        <f t="shared" si="5"/>
        <v>21</v>
      </c>
      <c r="S13" s="16">
        <f t="shared" si="6"/>
        <v>48</v>
      </c>
      <c r="T13" s="15">
        <v>3</v>
      </c>
      <c r="U13" s="69"/>
    </row>
    <row r="14" spans="1:21" s="1" customFormat="1" ht="15.75" x14ac:dyDescent="0.25">
      <c r="A14" s="101">
        <v>47</v>
      </c>
      <c r="B14" s="6" t="s">
        <v>147</v>
      </c>
      <c r="C14" s="6" t="s">
        <v>148</v>
      </c>
      <c r="D14" s="68" t="s">
        <v>213</v>
      </c>
      <c r="E14" s="53"/>
      <c r="F14" s="54"/>
      <c r="G14" s="14">
        <v>3.75</v>
      </c>
      <c r="H14" s="7">
        <v>3.75</v>
      </c>
      <c r="I14" s="15">
        <v>4</v>
      </c>
      <c r="J14" s="14"/>
      <c r="K14" s="7"/>
      <c r="L14" s="15"/>
      <c r="M14" s="9">
        <f t="shared" si="0"/>
        <v>22.5</v>
      </c>
      <c r="N14" s="4">
        <f t="shared" si="1"/>
        <v>22.5</v>
      </c>
      <c r="O14" s="10">
        <f t="shared" si="2"/>
        <v>24</v>
      </c>
      <c r="P14" s="16">
        <f t="shared" si="3"/>
        <v>24</v>
      </c>
      <c r="Q14" s="5">
        <f t="shared" si="4"/>
        <v>22.5</v>
      </c>
      <c r="R14" s="17">
        <f t="shared" si="5"/>
        <v>22.5</v>
      </c>
      <c r="S14" s="16">
        <f t="shared" si="6"/>
        <v>46.5</v>
      </c>
      <c r="T14" s="15">
        <v>4</v>
      </c>
      <c r="U14" s="69"/>
    </row>
    <row r="15" spans="1:21" s="1" customFormat="1" ht="15.75" x14ac:dyDescent="0.25">
      <c r="A15" s="101">
        <v>38</v>
      </c>
      <c r="B15" s="6" t="s">
        <v>146</v>
      </c>
      <c r="C15" s="6" t="s">
        <v>51</v>
      </c>
      <c r="D15" s="68" t="s">
        <v>36</v>
      </c>
      <c r="E15" s="53"/>
      <c r="F15" s="54"/>
      <c r="G15" s="14">
        <v>3.5</v>
      </c>
      <c r="H15" s="7">
        <v>3.5</v>
      </c>
      <c r="I15" s="15">
        <v>3.5</v>
      </c>
      <c r="J15" s="14"/>
      <c r="K15" s="7"/>
      <c r="L15" s="15"/>
      <c r="M15" s="9">
        <f t="shared" si="0"/>
        <v>21</v>
      </c>
      <c r="N15" s="4">
        <f t="shared" si="1"/>
        <v>21</v>
      </c>
      <c r="O15" s="10">
        <f t="shared" si="2"/>
        <v>21</v>
      </c>
      <c r="P15" s="16">
        <f t="shared" si="3"/>
        <v>21</v>
      </c>
      <c r="Q15" s="5">
        <f t="shared" si="4"/>
        <v>21</v>
      </c>
      <c r="R15" s="17">
        <f t="shared" si="5"/>
        <v>21</v>
      </c>
      <c r="S15" s="16">
        <f t="shared" si="6"/>
        <v>42</v>
      </c>
      <c r="T15" s="15">
        <v>5</v>
      </c>
      <c r="U15" s="69"/>
    </row>
    <row r="16" spans="1:21" s="1" customFormat="1" ht="15.75" x14ac:dyDescent="0.25">
      <c r="A16" s="101">
        <v>41</v>
      </c>
      <c r="B16" s="6" t="s">
        <v>101</v>
      </c>
      <c r="C16" s="6" t="s">
        <v>102</v>
      </c>
      <c r="D16" s="68" t="s">
        <v>41</v>
      </c>
      <c r="E16" s="53"/>
      <c r="F16" s="54"/>
      <c r="G16" s="14">
        <v>2.75</v>
      </c>
      <c r="H16" s="7">
        <v>3.25</v>
      </c>
      <c r="I16" s="15">
        <v>3.5</v>
      </c>
      <c r="J16" s="14"/>
      <c r="K16" s="7"/>
      <c r="L16" s="15"/>
      <c r="M16" s="9">
        <f t="shared" si="0"/>
        <v>16.5</v>
      </c>
      <c r="N16" s="4">
        <f t="shared" si="1"/>
        <v>19.5</v>
      </c>
      <c r="O16" s="10">
        <f t="shared" si="2"/>
        <v>21</v>
      </c>
      <c r="P16" s="16">
        <f t="shared" si="3"/>
        <v>21</v>
      </c>
      <c r="Q16" s="5">
        <f t="shared" si="4"/>
        <v>19.5</v>
      </c>
      <c r="R16" s="17">
        <f t="shared" si="5"/>
        <v>16.5</v>
      </c>
      <c r="S16" s="16">
        <f t="shared" si="6"/>
        <v>40.5</v>
      </c>
      <c r="T16" s="15">
        <v>6</v>
      </c>
      <c r="U16" s="69"/>
    </row>
    <row r="17" spans="1:21" s="1" customFormat="1" x14ac:dyDescent="0.25">
      <c r="A17" s="121">
        <v>39</v>
      </c>
      <c r="B17" s="120" t="s">
        <v>103</v>
      </c>
      <c r="C17" s="120" t="s">
        <v>104</v>
      </c>
      <c r="D17" s="122" t="s">
        <v>13</v>
      </c>
      <c r="E17" s="53"/>
      <c r="F17" s="54"/>
      <c r="G17" s="14"/>
      <c r="H17" s="7"/>
      <c r="I17" s="15"/>
      <c r="J17" s="14"/>
      <c r="K17" s="7"/>
      <c r="L17" s="15"/>
      <c r="M17" s="9">
        <f t="shared" si="0"/>
        <v>0</v>
      </c>
      <c r="N17" s="4">
        <f t="shared" si="1"/>
        <v>0</v>
      </c>
      <c r="O17" s="10">
        <f t="shared" si="2"/>
        <v>0</v>
      </c>
      <c r="P17" s="16">
        <f t="shared" si="3"/>
        <v>0</v>
      </c>
      <c r="Q17" s="5">
        <f t="shared" si="4"/>
        <v>0</v>
      </c>
      <c r="R17" s="17">
        <f t="shared" si="5"/>
        <v>0</v>
      </c>
      <c r="S17" s="16">
        <f t="shared" si="6"/>
        <v>0</v>
      </c>
      <c r="T17" s="15"/>
      <c r="U17" s="69"/>
    </row>
    <row r="18" spans="1:21" s="1" customFormat="1" x14ac:dyDescent="0.25">
      <c r="A18" s="121">
        <v>40</v>
      </c>
      <c r="B18" s="120" t="s">
        <v>116</v>
      </c>
      <c r="C18" s="120" t="s">
        <v>151</v>
      </c>
      <c r="D18" s="122" t="s">
        <v>213</v>
      </c>
      <c r="E18" s="53"/>
      <c r="F18" s="53"/>
      <c r="G18" s="14"/>
      <c r="H18" s="7"/>
      <c r="I18" s="15"/>
      <c r="J18" s="14"/>
      <c r="K18" s="7"/>
      <c r="L18" s="15"/>
      <c r="M18" s="9">
        <f t="shared" si="0"/>
        <v>0</v>
      </c>
      <c r="N18" s="4">
        <f t="shared" si="1"/>
        <v>0</v>
      </c>
      <c r="O18" s="10">
        <f t="shared" si="2"/>
        <v>0</v>
      </c>
      <c r="P18" s="16">
        <f t="shared" si="3"/>
        <v>0</v>
      </c>
      <c r="Q18" s="5">
        <f t="shared" si="4"/>
        <v>0</v>
      </c>
      <c r="R18" s="17">
        <f t="shared" si="5"/>
        <v>0</v>
      </c>
      <c r="S18" s="16">
        <f t="shared" si="6"/>
        <v>0</v>
      </c>
      <c r="T18" s="15"/>
      <c r="U18" s="69"/>
    </row>
    <row r="19" spans="1:21" s="1" customFormat="1" x14ac:dyDescent="0.25">
      <c r="A19" s="121">
        <v>45</v>
      </c>
      <c r="B19" s="120" t="s">
        <v>149</v>
      </c>
      <c r="C19" s="120" t="s">
        <v>150</v>
      </c>
      <c r="D19" s="118" t="s">
        <v>213</v>
      </c>
      <c r="E19" s="53"/>
      <c r="F19" s="54"/>
      <c r="G19" s="14"/>
      <c r="H19" s="7"/>
      <c r="I19" s="15"/>
      <c r="J19" s="14"/>
      <c r="K19" s="7"/>
      <c r="L19" s="15"/>
      <c r="M19" s="9">
        <f t="shared" si="0"/>
        <v>0</v>
      </c>
      <c r="N19" s="4">
        <f t="shared" si="1"/>
        <v>0</v>
      </c>
      <c r="O19" s="10">
        <f t="shared" si="2"/>
        <v>0</v>
      </c>
      <c r="P19" s="16">
        <f t="shared" si="3"/>
        <v>0</v>
      </c>
      <c r="Q19" s="5">
        <f t="shared" si="4"/>
        <v>0</v>
      </c>
      <c r="R19" s="17">
        <f t="shared" si="5"/>
        <v>0</v>
      </c>
      <c r="S19" s="16">
        <f t="shared" si="6"/>
        <v>0</v>
      </c>
      <c r="T19" s="15"/>
      <c r="U19" s="69"/>
    </row>
    <row r="20" spans="1:21" s="1" customFormat="1" x14ac:dyDescent="0.25">
      <c r="A20" s="121">
        <v>46</v>
      </c>
      <c r="B20" s="120" t="s">
        <v>99</v>
      </c>
      <c r="C20" s="120" t="s">
        <v>44</v>
      </c>
      <c r="D20" s="122" t="s">
        <v>36</v>
      </c>
      <c r="E20" s="53"/>
      <c r="F20" s="53"/>
      <c r="G20" s="14"/>
      <c r="H20" s="7"/>
      <c r="I20" s="15"/>
      <c r="J20" s="14"/>
      <c r="K20" s="7"/>
      <c r="L20" s="15"/>
      <c r="M20" s="9">
        <f t="shared" si="0"/>
        <v>0</v>
      </c>
      <c r="N20" s="4">
        <f t="shared" si="1"/>
        <v>0</v>
      </c>
      <c r="O20" s="10">
        <f t="shared" si="2"/>
        <v>0</v>
      </c>
      <c r="P20" s="16">
        <f t="shared" si="3"/>
        <v>0</v>
      </c>
      <c r="Q20" s="5">
        <f t="shared" si="4"/>
        <v>0</v>
      </c>
      <c r="R20" s="17">
        <f t="shared" si="5"/>
        <v>0</v>
      </c>
      <c r="S20" s="16">
        <f t="shared" si="6"/>
        <v>0</v>
      </c>
      <c r="T20" s="15"/>
      <c r="U20" s="69"/>
    </row>
    <row r="21" spans="1:21" s="1" customFormat="1" ht="16.5" thickBot="1" x14ac:dyDescent="0.3">
      <c r="A21" s="32"/>
      <c r="B21" s="8"/>
      <c r="C21" s="8"/>
      <c r="D21" s="64"/>
      <c r="E21" s="55"/>
      <c r="F21" s="56"/>
      <c r="G21" s="33"/>
      <c r="H21" s="34"/>
      <c r="I21" s="35"/>
      <c r="J21" s="33"/>
      <c r="K21" s="34"/>
      <c r="L21" s="35"/>
      <c r="M21" s="11">
        <f t="shared" si="0"/>
        <v>0</v>
      </c>
      <c r="N21" s="12">
        <f t="shared" si="1"/>
        <v>0</v>
      </c>
      <c r="O21" s="13">
        <f t="shared" si="2"/>
        <v>0</v>
      </c>
      <c r="P21" s="24">
        <f t="shared" si="3"/>
        <v>0</v>
      </c>
      <c r="Q21" s="25">
        <f t="shared" si="4"/>
        <v>0</v>
      </c>
      <c r="R21" s="26">
        <f t="shared" si="5"/>
        <v>0</v>
      </c>
      <c r="S21" s="24">
        <f t="shared" si="6"/>
        <v>0</v>
      </c>
      <c r="T21" s="35"/>
    </row>
    <row r="22" spans="1:21" x14ac:dyDescent="0.2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1" x14ac:dyDescent="0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1" x14ac:dyDescent="0.25">
      <c r="D24" s="2"/>
      <c r="E24" s="2"/>
      <c r="F24" s="2"/>
      <c r="G24" s="2"/>
      <c r="H24" s="2"/>
      <c r="I24" s="2"/>
      <c r="J24" s="2"/>
      <c r="K24" s="2"/>
      <c r="L24" s="2"/>
      <c r="N24" s="2"/>
      <c r="O24" s="2"/>
      <c r="P24" s="2"/>
      <c r="Q24" s="2"/>
      <c r="R24" s="2"/>
      <c r="S24" s="2"/>
      <c r="T24" s="2"/>
    </row>
  </sheetData>
  <sortState ref="A11:T21">
    <sortCondition descending="1" ref="S11:S21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18</vt:i4>
      </vt:variant>
      <vt:variant>
        <vt:lpstr>Imenovani obsegi</vt:lpstr>
      </vt:variant>
      <vt:variant>
        <vt:i4>16</vt:i4>
      </vt:variant>
    </vt:vector>
  </HeadingPairs>
  <TitlesOfParts>
    <vt:vector size="34" baseType="lpstr">
      <vt:lpstr>DEKLICE 1 - 2017 Š</vt:lpstr>
      <vt:lpstr>DEKLICE 1 - 2017 K</vt:lpstr>
      <vt:lpstr>DEČKI 1 - 2017 Š</vt:lpstr>
      <vt:lpstr>DEČKI 1 - 2017 K</vt:lpstr>
      <vt:lpstr>DEKLICE 2 - 2016 Š</vt:lpstr>
      <vt:lpstr>DEKLICE 2 - 2016 K</vt:lpstr>
      <vt:lpstr>DEČKI 2 - 2016 Š</vt:lpstr>
      <vt:lpstr>DEČKI 2 - 2016 K</vt:lpstr>
      <vt:lpstr>DEKLICE 3 - 2015 Š</vt:lpstr>
      <vt:lpstr>DEKLICE 3 - 2015 K</vt:lpstr>
      <vt:lpstr>DEČKI 3 - 2015 Š</vt:lpstr>
      <vt:lpstr>DEČKI 3 - 2015 K</vt:lpstr>
      <vt:lpstr>DEKLICE 4 - 2014 Š</vt:lpstr>
      <vt:lpstr>DEKLICE 4 - 2014 K</vt:lpstr>
      <vt:lpstr>DEČKI 4 - 2014 Š</vt:lpstr>
      <vt:lpstr>DEČKI 4 - 2014 K</vt:lpstr>
      <vt:lpstr>Šole</vt:lpstr>
      <vt:lpstr>Skupaj</vt:lpstr>
      <vt:lpstr>'DEČKI 1 - 2017 K'!Področje_tiskanja</vt:lpstr>
      <vt:lpstr>'DEČKI 1 - 2017 Š'!Področje_tiskanja</vt:lpstr>
      <vt:lpstr>'DEČKI 2 - 2016 K'!Področje_tiskanja</vt:lpstr>
      <vt:lpstr>'DEČKI 2 - 2016 Š'!Področje_tiskanja</vt:lpstr>
      <vt:lpstr>'DEČKI 3 - 2015 K'!Področje_tiskanja</vt:lpstr>
      <vt:lpstr>'DEČKI 3 - 2015 Š'!Področje_tiskanja</vt:lpstr>
      <vt:lpstr>'DEČKI 4 - 2014 K'!Področje_tiskanja</vt:lpstr>
      <vt:lpstr>'DEČKI 4 - 2014 Š'!Področje_tiskanja</vt:lpstr>
      <vt:lpstr>'DEKLICE 1 - 2017 K'!Področje_tiskanja</vt:lpstr>
      <vt:lpstr>'DEKLICE 1 - 2017 Š'!Področje_tiskanja</vt:lpstr>
      <vt:lpstr>'DEKLICE 2 - 2016 K'!Področje_tiskanja</vt:lpstr>
      <vt:lpstr>'DEKLICE 2 - 2016 Š'!Področje_tiskanja</vt:lpstr>
      <vt:lpstr>'DEKLICE 3 - 2015 K'!Področje_tiskanja</vt:lpstr>
      <vt:lpstr>'DEKLICE 3 - 2015 Š'!Področje_tiskanja</vt:lpstr>
      <vt:lpstr>'DEKLICE 4 - 2014 K'!Področje_tiskanja</vt:lpstr>
      <vt:lpstr>'DEKLICE 4 - 2014 Š'!Področje_tiskanja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 Oblak</dc:creator>
  <cp:lastModifiedBy>Biserka</cp:lastModifiedBy>
  <cp:lastPrinted>2024-02-12T18:39:36Z</cp:lastPrinted>
  <dcterms:created xsi:type="dcterms:W3CDTF">2017-02-19T10:05:29Z</dcterms:created>
  <dcterms:modified xsi:type="dcterms:W3CDTF">2024-02-13T19:59:37Z</dcterms:modified>
</cp:coreProperties>
</file>