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os\Desktop\športna tekmovanja\skoki 2023\"/>
    </mc:Choice>
  </mc:AlternateContent>
  <xr:revisionPtr revIDLastSave="0" documentId="8_{77281287-A258-4910-A601-ED87545BBE7E}" xr6:coauthVersionLast="47" xr6:coauthVersionMax="47" xr10:uidLastSave="{00000000-0000-0000-0000-000000000000}"/>
  <bookViews>
    <workbookView xWindow="-108" yWindow="-108" windowWidth="23256" windowHeight="12576" tabRatio="757" activeTab="4" xr2:uid="{00000000-000D-0000-FFFF-FFFF00000000}"/>
  </bookViews>
  <sheets>
    <sheet name="DEČKI 1 -2016" sheetId="2" r:id="rId1"/>
    <sheet name="DEKLICE 1- 2016" sheetId="6" r:id="rId2"/>
    <sheet name="DEČKI 2 -2015" sheetId="8" r:id="rId3"/>
    <sheet name="DEKLICE 2-2015" sheetId="10" r:id="rId4"/>
    <sheet name="DEČKI 3-2014" sheetId="3" r:id="rId5"/>
    <sheet name="DEKLICE 3-2014" sheetId="7" r:id="rId6"/>
    <sheet name="DEČKI 4-2013" sheetId="9" r:id="rId7"/>
    <sheet name="DEKLICE 4-2013" sheetId="11" r:id="rId8"/>
    <sheet name="VSI" sheetId="12" r:id="rId9"/>
  </sheets>
  <definedNames>
    <definedName name="_xlnm._FilterDatabase" localSheetId="0" hidden="1">'DEČKI 1 -2016'!$B$11:$D$23</definedName>
    <definedName name="_xlnm.Print_Area" localSheetId="0">'DEČKI 1 -2016'!$A$1:$T$23</definedName>
    <definedName name="_xlnm.Print_Area" localSheetId="2">'DEČKI 2 -2015'!$A$1:$T$27</definedName>
    <definedName name="_xlnm.Print_Area" localSheetId="4">'DEČKI 3-2014'!$A$1:$T$34</definedName>
    <definedName name="_xlnm.Print_Area" localSheetId="6">'DEČKI 4-2013'!$A$1:$T$27</definedName>
    <definedName name="_xlnm.Print_Area" localSheetId="1">'DEKLICE 1- 2016'!$A$1:$T$15</definedName>
    <definedName name="_xlnm.Print_Area" localSheetId="3">'DEKLICE 2-2015'!$A$1:$T$24</definedName>
    <definedName name="_xlnm.Print_Area" localSheetId="5">'DEKLICE 3-2014'!$A$1:$T$22</definedName>
    <definedName name="_xlnm.Print_Area" localSheetId="7">'DEKLICE 4-2013'!$A$1:$T$17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" l="1"/>
  <c r="N17" i="2"/>
  <c r="M17" i="2"/>
  <c r="R17" i="2" s="1"/>
  <c r="M19" i="11"/>
  <c r="N19" i="11"/>
  <c r="O19" i="11"/>
  <c r="Q19" i="11" s="1"/>
  <c r="M23" i="11"/>
  <c r="P23" i="11" s="1"/>
  <c r="N23" i="11"/>
  <c r="O23" i="11"/>
  <c r="M14" i="11"/>
  <c r="N14" i="11"/>
  <c r="O14" i="11"/>
  <c r="M22" i="11"/>
  <c r="N22" i="11"/>
  <c r="O22" i="11"/>
  <c r="M16" i="11"/>
  <c r="N16" i="11"/>
  <c r="O16" i="11"/>
  <c r="M18" i="11"/>
  <c r="N18" i="11"/>
  <c r="O18" i="11"/>
  <c r="M13" i="11"/>
  <c r="N13" i="11"/>
  <c r="O13" i="11"/>
  <c r="M27" i="9"/>
  <c r="P27" i="9" s="1"/>
  <c r="N27" i="9"/>
  <c r="O27" i="9"/>
  <c r="M14" i="9"/>
  <c r="N14" i="9"/>
  <c r="O14" i="9"/>
  <c r="M24" i="9"/>
  <c r="N24" i="9"/>
  <c r="O24" i="9"/>
  <c r="M20" i="9"/>
  <c r="N20" i="9"/>
  <c r="O20" i="9"/>
  <c r="M21" i="9"/>
  <c r="N21" i="9"/>
  <c r="P21" i="9" s="1"/>
  <c r="O21" i="9"/>
  <c r="M26" i="9"/>
  <c r="N26" i="9"/>
  <c r="Q26" i="9" s="1"/>
  <c r="O26" i="9"/>
  <c r="P26" i="9"/>
  <c r="M15" i="9"/>
  <c r="Q15" i="9" s="1"/>
  <c r="N15" i="9"/>
  <c r="O15" i="9"/>
  <c r="M34" i="9"/>
  <c r="P34" i="9" s="1"/>
  <c r="N34" i="9"/>
  <c r="O34" i="9"/>
  <c r="Q34" i="9"/>
  <c r="R34" i="9"/>
  <c r="M16" i="3"/>
  <c r="N16" i="3"/>
  <c r="O16" i="3"/>
  <c r="M13" i="3"/>
  <c r="P13" i="3" s="1"/>
  <c r="N13" i="3"/>
  <c r="O13" i="3"/>
  <c r="M22" i="3"/>
  <c r="N22" i="3"/>
  <c r="O22" i="3"/>
  <c r="M11" i="3"/>
  <c r="N11" i="3"/>
  <c r="O11" i="3"/>
  <c r="M26" i="3"/>
  <c r="N26" i="3"/>
  <c r="O26" i="3"/>
  <c r="M20" i="3"/>
  <c r="N20" i="3"/>
  <c r="O20" i="3"/>
  <c r="P17" i="2" l="1"/>
  <c r="Q17" i="2"/>
  <c r="S34" i="9"/>
  <c r="Q13" i="3"/>
  <c r="Q26" i="3"/>
  <c r="P11" i="3"/>
  <c r="Q16" i="11"/>
  <c r="Q13" i="11"/>
  <c r="P15" i="9"/>
  <c r="S15" i="9" s="1"/>
  <c r="R27" i="9"/>
  <c r="P20" i="9"/>
  <c r="Q27" i="9"/>
  <c r="S27" i="9" s="1"/>
  <c r="R15" i="9"/>
  <c r="R16" i="3"/>
  <c r="R20" i="3"/>
  <c r="R22" i="3"/>
  <c r="R13" i="3"/>
  <c r="P18" i="11"/>
  <c r="R18" i="11" s="1"/>
  <c r="P22" i="11"/>
  <c r="P14" i="11"/>
  <c r="R14" i="11" s="1"/>
  <c r="P19" i="11"/>
  <c r="R19" i="11" s="1"/>
  <c r="S26" i="9"/>
  <c r="R26" i="9"/>
  <c r="Q21" i="9"/>
  <c r="S21" i="9" s="1"/>
  <c r="P24" i="9"/>
  <c r="R14" i="9"/>
  <c r="P22" i="3"/>
  <c r="P16" i="3"/>
  <c r="P13" i="11"/>
  <c r="S13" i="11" s="1"/>
  <c r="Q22" i="3"/>
  <c r="S13" i="3"/>
  <c r="Q16" i="3"/>
  <c r="R23" i="11"/>
  <c r="R22" i="11"/>
  <c r="Q18" i="11"/>
  <c r="P16" i="11"/>
  <c r="S16" i="11" s="1"/>
  <c r="Q23" i="11"/>
  <c r="S23" i="11" s="1"/>
  <c r="Q14" i="11"/>
  <c r="Q22" i="11"/>
  <c r="S22" i="11" s="1"/>
  <c r="R24" i="9"/>
  <c r="Q14" i="9"/>
  <c r="R20" i="9"/>
  <c r="Q24" i="9"/>
  <c r="P14" i="9"/>
  <c r="R21" i="9"/>
  <c r="Q20" i="9"/>
  <c r="S20" i="9" s="1"/>
  <c r="Q20" i="3"/>
  <c r="P26" i="3"/>
  <c r="S26" i="3" s="1"/>
  <c r="P20" i="3"/>
  <c r="R11" i="3"/>
  <c r="R26" i="3"/>
  <c r="Q11" i="3"/>
  <c r="M23" i="8"/>
  <c r="N23" i="8"/>
  <c r="O23" i="8"/>
  <c r="M30" i="8"/>
  <c r="N30" i="8"/>
  <c r="O30" i="8"/>
  <c r="M26" i="8"/>
  <c r="N26" i="8"/>
  <c r="O26" i="8"/>
  <c r="M31" i="8"/>
  <c r="N31" i="8"/>
  <c r="O31" i="8"/>
  <c r="M20" i="8"/>
  <c r="N20" i="8"/>
  <c r="O20" i="8"/>
  <c r="M32" i="8"/>
  <c r="N32" i="8"/>
  <c r="O32" i="8"/>
  <c r="M18" i="6"/>
  <c r="N18" i="6"/>
  <c r="O18" i="6"/>
  <c r="M11" i="6"/>
  <c r="Q11" i="6" s="1"/>
  <c r="N11" i="6"/>
  <c r="O11" i="6"/>
  <c r="M14" i="6"/>
  <c r="N14" i="6"/>
  <c r="P14" i="6" s="1"/>
  <c r="O14" i="6"/>
  <c r="M17" i="6"/>
  <c r="N17" i="6"/>
  <c r="O17" i="6"/>
  <c r="M19" i="6"/>
  <c r="N19" i="6"/>
  <c r="O19" i="6"/>
  <c r="M15" i="2"/>
  <c r="N15" i="2"/>
  <c r="O15" i="2"/>
  <c r="M18" i="2"/>
  <c r="N18" i="2"/>
  <c r="O18" i="2"/>
  <c r="M16" i="2"/>
  <c r="N16" i="2"/>
  <c r="O16" i="2"/>
  <c r="M13" i="2"/>
  <c r="S11" i="3" l="1"/>
  <c r="S17" i="2"/>
  <c r="R14" i="6"/>
  <c r="Q16" i="2"/>
  <c r="R11" i="6"/>
  <c r="S18" i="11"/>
  <c r="Q15" i="2"/>
  <c r="P26" i="8"/>
  <c r="P31" i="8"/>
  <c r="P17" i="6"/>
  <c r="Q19" i="6"/>
  <c r="S24" i="9"/>
  <c r="S16" i="3"/>
  <c r="S22" i="3"/>
  <c r="P32" i="8"/>
  <c r="Q26" i="8"/>
  <c r="R31" i="8"/>
  <c r="Q31" i="8"/>
  <c r="S31" i="8" s="1"/>
  <c r="R13" i="11"/>
  <c r="S14" i="11"/>
  <c r="S19" i="11"/>
  <c r="S14" i="9"/>
  <c r="S20" i="3"/>
  <c r="P20" i="8"/>
  <c r="R26" i="8"/>
  <c r="P30" i="8"/>
  <c r="P23" i="8"/>
  <c r="P11" i="6"/>
  <c r="Q18" i="6"/>
  <c r="R18" i="2"/>
  <c r="P15" i="2"/>
  <c r="S15" i="2" s="1"/>
  <c r="R15" i="2"/>
  <c r="R20" i="8"/>
  <c r="S26" i="8"/>
  <c r="Q30" i="8"/>
  <c r="R17" i="6"/>
  <c r="Q17" i="6"/>
  <c r="Q14" i="6"/>
  <c r="S14" i="6" s="1"/>
  <c r="S11" i="6"/>
  <c r="R18" i="6"/>
  <c r="P18" i="6"/>
  <c r="P16" i="2"/>
  <c r="S16" i="2" s="1"/>
  <c r="R16" i="11"/>
  <c r="R32" i="8"/>
  <c r="Q20" i="8"/>
  <c r="Q32" i="8"/>
  <c r="R23" i="8"/>
  <c r="R30" i="8"/>
  <c r="Q23" i="8"/>
  <c r="P19" i="6"/>
  <c r="S19" i="6" s="1"/>
  <c r="R19" i="6"/>
  <c r="Q18" i="2"/>
  <c r="P18" i="2"/>
  <c r="R16" i="2"/>
  <c r="O11" i="11"/>
  <c r="N11" i="11"/>
  <c r="M11" i="11"/>
  <c r="M17" i="3"/>
  <c r="N17" i="3"/>
  <c r="O17" i="3"/>
  <c r="M33" i="3"/>
  <c r="N33" i="3"/>
  <c r="O33" i="3"/>
  <c r="M15" i="3"/>
  <c r="N15" i="3"/>
  <c r="O15" i="3"/>
  <c r="M17" i="10"/>
  <c r="N17" i="10"/>
  <c r="O17" i="10"/>
  <c r="M23" i="10"/>
  <c r="N23" i="10"/>
  <c r="O23" i="10"/>
  <c r="M14" i="10"/>
  <c r="N14" i="10"/>
  <c r="O14" i="10"/>
  <c r="M16" i="10"/>
  <c r="N16" i="10"/>
  <c r="O16" i="10"/>
  <c r="M12" i="10"/>
  <c r="N12" i="10"/>
  <c r="O12" i="10"/>
  <c r="M21" i="10"/>
  <c r="N21" i="10"/>
  <c r="O21" i="10"/>
  <c r="M25" i="9"/>
  <c r="N25" i="9"/>
  <c r="O25" i="9"/>
  <c r="M29" i="9"/>
  <c r="N29" i="9"/>
  <c r="O29" i="9"/>
  <c r="M33" i="9"/>
  <c r="N33" i="9"/>
  <c r="O33" i="9"/>
  <c r="M31" i="9"/>
  <c r="N31" i="9"/>
  <c r="O31" i="9"/>
  <c r="M18" i="9"/>
  <c r="N18" i="9"/>
  <c r="O18" i="9"/>
  <c r="M28" i="9"/>
  <c r="N28" i="9"/>
  <c r="O28" i="9"/>
  <c r="M30" i="9"/>
  <c r="N30" i="9"/>
  <c r="O30" i="9"/>
  <c r="M16" i="9"/>
  <c r="N16" i="9"/>
  <c r="O16" i="9"/>
  <c r="M22" i="9"/>
  <c r="N22" i="9"/>
  <c r="O22" i="9"/>
  <c r="M11" i="9"/>
  <c r="N11" i="9"/>
  <c r="O11" i="9"/>
  <c r="M12" i="9"/>
  <c r="N12" i="9"/>
  <c r="O12" i="9"/>
  <c r="M13" i="9"/>
  <c r="N13" i="9"/>
  <c r="O13" i="9"/>
  <c r="M32" i="9"/>
  <c r="N32" i="9"/>
  <c r="O32" i="9"/>
  <c r="M17" i="9"/>
  <c r="N17" i="9"/>
  <c r="O17" i="9"/>
  <c r="M19" i="9"/>
  <c r="N19" i="9"/>
  <c r="O19" i="9"/>
  <c r="M19" i="7"/>
  <c r="N19" i="7"/>
  <c r="O19" i="7"/>
  <c r="M22" i="7"/>
  <c r="N22" i="7"/>
  <c r="O22" i="7"/>
  <c r="M21" i="7"/>
  <c r="N21" i="7"/>
  <c r="O21" i="7"/>
  <c r="M18" i="7"/>
  <c r="N18" i="7"/>
  <c r="O18" i="7"/>
  <c r="M36" i="3"/>
  <c r="N36" i="3"/>
  <c r="O36" i="3"/>
  <c r="M19" i="3"/>
  <c r="N19" i="3"/>
  <c r="O19" i="3"/>
  <c r="M23" i="3"/>
  <c r="N23" i="3"/>
  <c r="O23" i="3"/>
  <c r="M29" i="3"/>
  <c r="N29" i="3"/>
  <c r="O29" i="3"/>
  <c r="M31" i="3"/>
  <c r="N31" i="3"/>
  <c r="O31" i="3"/>
  <c r="M35" i="3"/>
  <c r="N35" i="3"/>
  <c r="O35" i="3"/>
  <c r="M25" i="3"/>
  <c r="N25" i="3"/>
  <c r="O25" i="3"/>
  <c r="M30" i="3"/>
  <c r="N30" i="3"/>
  <c r="O30" i="3"/>
  <c r="M27" i="3"/>
  <c r="N27" i="3"/>
  <c r="O27" i="3"/>
  <c r="M38" i="3"/>
  <c r="N38" i="3"/>
  <c r="O38" i="3"/>
  <c r="M21" i="3"/>
  <c r="N21" i="3"/>
  <c r="O21" i="3"/>
  <c r="M34" i="3"/>
  <c r="N34" i="3"/>
  <c r="O34" i="3"/>
  <c r="M37" i="3"/>
  <c r="N37" i="3"/>
  <c r="O37" i="3"/>
  <c r="M24" i="3"/>
  <c r="N24" i="3"/>
  <c r="O24" i="3"/>
  <c r="M28" i="3"/>
  <c r="N28" i="3"/>
  <c r="O28" i="3"/>
  <c r="S17" i="6" l="1"/>
  <c r="R18" i="7"/>
  <c r="S30" i="8"/>
  <c r="S32" i="8"/>
  <c r="S18" i="6"/>
  <c r="R33" i="3"/>
  <c r="S20" i="8"/>
  <c r="S23" i="8"/>
  <c r="S18" i="2"/>
  <c r="R31" i="9"/>
  <c r="R13" i="9"/>
  <c r="R36" i="3"/>
  <c r="R28" i="3"/>
  <c r="R27" i="3"/>
  <c r="R30" i="3"/>
  <c r="R15" i="3"/>
  <c r="R12" i="10"/>
  <c r="R16" i="10"/>
  <c r="R23" i="10"/>
  <c r="R31" i="3"/>
  <c r="R38" i="3"/>
  <c r="R34" i="3"/>
  <c r="R29" i="3"/>
  <c r="R19" i="7"/>
  <c r="R16" i="9"/>
  <c r="R37" i="3"/>
  <c r="R24" i="3"/>
  <c r="R35" i="3"/>
  <c r="R21" i="3"/>
  <c r="R23" i="3"/>
  <c r="Q17" i="10"/>
  <c r="R17" i="10"/>
  <c r="Q17" i="3"/>
  <c r="R17" i="3"/>
  <c r="R19" i="3"/>
  <c r="R21" i="10"/>
  <c r="R25" i="3"/>
  <c r="R14" i="10"/>
  <c r="R22" i="7"/>
  <c r="R21" i="7"/>
  <c r="Q11" i="11"/>
  <c r="R11" i="11"/>
  <c r="R19" i="9"/>
  <c r="R12" i="9"/>
  <c r="R30" i="9"/>
  <c r="R33" i="9"/>
  <c r="R32" i="9"/>
  <c r="R22" i="9"/>
  <c r="R18" i="9"/>
  <c r="R25" i="9"/>
  <c r="R17" i="9"/>
  <c r="R11" i="9"/>
  <c r="R28" i="9"/>
  <c r="R29" i="9"/>
  <c r="Q12" i="10"/>
  <c r="P15" i="3"/>
  <c r="P17" i="10"/>
  <c r="Q33" i="3"/>
  <c r="P16" i="10"/>
  <c r="P11" i="11"/>
  <c r="Q15" i="3"/>
  <c r="Q16" i="10"/>
  <c r="P21" i="10"/>
  <c r="Q14" i="10"/>
  <c r="P23" i="10"/>
  <c r="P33" i="3"/>
  <c r="P17" i="3"/>
  <c r="Q21" i="10"/>
  <c r="Q23" i="10"/>
  <c r="P12" i="10"/>
  <c r="P14" i="10"/>
  <c r="P18" i="7"/>
  <c r="P29" i="3"/>
  <c r="P21" i="3"/>
  <c r="Q31" i="3"/>
  <c r="Q38" i="3"/>
  <c r="Q19" i="3"/>
  <c r="P19" i="7"/>
  <c r="Q34" i="3"/>
  <c r="Q27" i="3"/>
  <c r="Q37" i="3"/>
  <c r="P31" i="9"/>
  <c r="Q16" i="9"/>
  <c r="Q30" i="9"/>
  <c r="P18" i="9"/>
  <c r="P29" i="9"/>
  <c r="P16" i="9"/>
  <c r="P28" i="9"/>
  <c r="Q33" i="9"/>
  <c r="P13" i="9"/>
  <c r="P36" i="3"/>
  <c r="Q21" i="7"/>
  <c r="P22" i="7"/>
  <c r="P11" i="9"/>
  <c r="P30" i="9"/>
  <c r="Q28" i="9"/>
  <c r="Q18" i="9"/>
  <c r="Q29" i="9"/>
  <c r="P25" i="9"/>
  <c r="P30" i="3"/>
  <c r="P21" i="7"/>
  <c r="Q19" i="7"/>
  <c r="Q17" i="9"/>
  <c r="P32" i="9"/>
  <c r="P12" i="9"/>
  <c r="Q11" i="9"/>
  <c r="P22" i="9"/>
  <c r="Q24" i="3"/>
  <c r="Q18" i="7"/>
  <c r="Q22" i="7"/>
  <c r="P19" i="9"/>
  <c r="P17" i="9"/>
  <c r="Q13" i="9"/>
  <c r="Q12" i="9"/>
  <c r="P33" i="9"/>
  <c r="P38" i="3"/>
  <c r="P19" i="3"/>
  <c r="Q28" i="3"/>
  <c r="P24" i="3"/>
  <c r="Q35" i="3"/>
  <c r="P27" i="3"/>
  <c r="Q23" i="3"/>
  <c r="P28" i="3"/>
  <c r="P37" i="3"/>
  <c r="P34" i="3"/>
  <c r="Q25" i="3"/>
  <c r="P35" i="3"/>
  <c r="P31" i="3"/>
  <c r="Q19" i="9"/>
  <c r="Q32" i="9"/>
  <c r="Q22" i="9"/>
  <c r="Q31" i="9"/>
  <c r="Q25" i="9"/>
  <c r="Q21" i="3"/>
  <c r="Q30" i="3"/>
  <c r="P25" i="3"/>
  <c r="Q29" i="3"/>
  <c r="P23" i="3"/>
  <c r="Q36" i="3"/>
  <c r="S18" i="7" l="1"/>
  <c r="S16" i="10"/>
  <c r="S12" i="10"/>
  <c r="S17" i="10"/>
  <c r="S11" i="11"/>
  <c r="S15" i="3"/>
  <c r="S21" i="10"/>
  <c r="S33" i="3"/>
  <c r="S37" i="3"/>
  <c r="S14" i="10"/>
  <c r="S23" i="10"/>
  <c r="S34" i="3"/>
  <c r="S17" i="3"/>
  <c r="S21" i="3"/>
  <c r="S36" i="3"/>
  <c r="S31" i="9"/>
  <c r="S32" i="9"/>
  <c r="S21" i="7"/>
  <c r="S19" i="7"/>
  <c r="S13" i="9"/>
  <c r="S22" i="7"/>
  <c r="S19" i="3"/>
  <c r="S29" i="3"/>
  <c r="S30" i="3"/>
  <c r="S27" i="3"/>
  <c r="S38" i="3"/>
  <c r="S35" i="3"/>
  <c r="S31" i="3"/>
  <c r="S24" i="3"/>
  <c r="S28" i="9"/>
  <c r="S25" i="3"/>
  <c r="S18" i="9"/>
  <c r="S33" i="9"/>
  <c r="S29" i="9"/>
  <c r="S16" i="9"/>
  <c r="S12" i="9"/>
  <c r="S17" i="9"/>
  <c r="S30" i="9"/>
  <c r="S19" i="9"/>
  <c r="S25" i="9"/>
  <c r="S22" i="9"/>
  <c r="S11" i="9"/>
  <c r="S28" i="3"/>
  <c r="S23" i="3"/>
  <c r="M20" i="7"/>
  <c r="N20" i="7"/>
  <c r="O20" i="7"/>
  <c r="M16" i="7"/>
  <c r="N16" i="7"/>
  <c r="O16" i="7"/>
  <c r="M12" i="2"/>
  <c r="N12" i="2"/>
  <c r="O12" i="2"/>
  <c r="M14" i="2"/>
  <c r="N14" i="2"/>
  <c r="O14" i="2"/>
  <c r="M11" i="2"/>
  <c r="N11" i="2"/>
  <c r="O11" i="2"/>
  <c r="M21" i="2"/>
  <c r="N21" i="2"/>
  <c r="O21" i="2"/>
  <c r="R20" i="7" l="1"/>
  <c r="R16" i="7"/>
  <c r="R21" i="2"/>
  <c r="R14" i="2"/>
  <c r="R11" i="2"/>
  <c r="R12" i="2"/>
  <c r="Q16" i="7"/>
  <c r="Q11" i="2"/>
  <c r="P20" i="7"/>
  <c r="Q21" i="2"/>
  <c r="Q12" i="2"/>
  <c r="P21" i="2"/>
  <c r="P11" i="2"/>
  <c r="Q20" i="7"/>
  <c r="P16" i="7"/>
  <c r="P14" i="2"/>
  <c r="Q14" i="2"/>
  <c r="P12" i="2"/>
  <c r="S20" i="7" l="1"/>
  <c r="S16" i="7"/>
  <c r="S21" i="2"/>
  <c r="S12" i="2"/>
  <c r="S11" i="2"/>
  <c r="S14" i="2"/>
  <c r="O21" i="8"/>
  <c r="N21" i="8"/>
  <c r="M21" i="8"/>
  <c r="R21" i="8" l="1"/>
  <c r="P21" i="8"/>
  <c r="Q21" i="8"/>
  <c r="S21" i="8" l="1"/>
  <c r="M16" i="6"/>
  <c r="N16" i="6"/>
  <c r="O16" i="6"/>
  <c r="M13" i="6"/>
  <c r="N13" i="6"/>
  <c r="O13" i="6"/>
  <c r="M12" i="6"/>
  <c r="N12" i="6"/>
  <c r="O12" i="6"/>
  <c r="M15" i="6"/>
  <c r="N15" i="6"/>
  <c r="O15" i="6"/>
  <c r="M23" i="9"/>
  <c r="N23" i="9"/>
  <c r="O23" i="9"/>
  <c r="M24" i="10"/>
  <c r="N24" i="10"/>
  <c r="O24" i="10"/>
  <c r="M19" i="10"/>
  <c r="N19" i="10"/>
  <c r="O19" i="10"/>
  <c r="M11" i="10"/>
  <c r="N11" i="10"/>
  <c r="O11" i="10"/>
  <c r="M15" i="10"/>
  <c r="N15" i="10"/>
  <c r="O15" i="10"/>
  <c r="M13" i="10"/>
  <c r="N13" i="10"/>
  <c r="O13" i="10"/>
  <c r="M20" i="10"/>
  <c r="N20" i="10"/>
  <c r="O20" i="10"/>
  <c r="M18" i="10"/>
  <c r="N18" i="10"/>
  <c r="O18" i="10"/>
  <c r="M22" i="10"/>
  <c r="N22" i="10"/>
  <c r="O22" i="10"/>
  <c r="M20" i="11"/>
  <c r="N20" i="11"/>
  <c r="O20" i="11"/>
  <c r="M15" i="11"/>
  <c r="N15" i="11"/>
  <c r="O15" i="11"/>
  <c r="M12" i="11"/>
  <c r="N12" i="11"/>
  <c r="O12" i="11"/>
  <c r="M17" i="11"/>
  <c r="N17" i="11"/>
  <c r="O17" i="11"/>
  <c r="M21" i="11"/>
  <c r="N21" i="11"/>
  <c r="O21" i="11"/>
  <c r="M25" i="8"/>
  <c r="N25" i="8"/>
  <c r="O25" i="8"/>
  <c r="M14" i="8"/>
  <c r="N14" i="8"/>
  <c r="O14" i="8"/>
  <c r="M29" i="8"/>
  <c r="N29" i="8"/>
  <c r="O29" i="8"/>
  <c r="M28" i="8"/>
  <c r="N28" i="8"/>
  <c r="O28" i="8"/>
  <c r="M22" i="8"/>
  <c r="N22" i="8"/>
  <c r="O22" i="8"/>
  <c r="M12" i="8"/>
  <c r="N12" i="8"/>
  <c r="O12" i="8"/>
  <c r="M27" i="8"/>
  <c r="N27" i="8"/>
  <c r="O27" i="8"/>
  <c r="M16" i="8"/>
  <c r="N16" i="8"/>
  <c r="O16" i="8"/>
  <c r="M17" i="8"/>
  <c r="N17" i="8"/>
  <c r="O17" i="8"/>
  <c r="M13" i="8"/>
  <c r="N13" i="8"/>
  <c r="O13" i="8"/>
  <c r="M24" i="8"/>
  <c r="N24" i="8"/>
  <c r="O24" i="8"/>
  <c r="M19" i="8"/>
  <c r="N19" i="8"/>
  <c r="O19" i="8"/>
  <c r="M11" i="8"/>
  <c r="N11" i="8"/>
  <c r="O11" i="8"/>
  <c r="M18" i="8"/>
  <c r="N18" i="8"/>
  <c r="O18" i="8"/>
  <c r="O15" i="8"/>
  <c r="N15" i="8"/>
  <c r="M15" i="8"/>
  <c r="M17" i="7"/>
  <c r="N17" i="7"/>
  <c r="O17" i="7"/>
  <c r="M14" i="7"/>
  <c r="N14" i="7"/>
  <c r="O14" i="7"/>
  <c r="M15" i="7"/>
  <c r="N15" i="7"/>
  <c r="O15" i="7"/>
  <c r="M13" i="7"/>
  <c r="N13" i="7"/>
  <c r="O13" i="7"/>
  <c r="M11" i="7"/>
  <c r="N11" i="7"/>
  <c r="O11" i="7"/>
  <c r="M12" i="7"/>
  <c r="N12" i="7"/>
  <c r="O12" i="7"/>
  <c r="M18" i="3"/>
  <c r="N18" i="3"/>
  <c r="O18" i="3"/>
  <c r="M14" i="3"/>
  <c r="N14" i="3"/>
  <c r="O14" i="3"/>
  <c r="M12" i="3"/>
  <c r="N12" i="3"/>
  <c r="O12" i="3"/>
  <c r="M39" i="3"/>
  <c r="N39" i="3"/>
  <c r="O39" i="3"/>
  <c r="M32" i="3"/>
  <c r="N32" i="3"/>
  <c r="O32" i="3"/>
  <c r="N13" i="2"/>
  <c r="O13" i="2"/>
  <c r="M20" i="2"/>
  <c r="N20" i="2"/>
  <c r="O20" i="2"/>
  <c r="M25" i="2"/>
  <c r="N25" i="2"/>
  <c r="O25" i="2"/>
  <c r="M19" i="2"/>
  <c r="N19" i="2"/>
  <c r="O19" i="2"/>
  <c r="M24" i="2"/>
  <c r="N24" i="2"/>
  <c r="O24" i="2"/>
  <c r="M23" i="2"/>
  <c r="N23" i="2"/>
  <c r="O23" i="2"/>
  <c r="M22" i="2"/>
  <c r="N22" i="2"/>
  <c r="O22" i="2"/>
  <c r="R12" i="6" l="1"/>
  <c r="R22" i="10"/>
  <c r="R12" i="11"/>
  <c r="R12" i="8"/>
  <c r="R15" i="6"/>
  <c r="R18" i="3"/>
  <c r="R11" i="10"/>
  <c r="R15" i="10"/>
  <c r="R24" i="10"/>
  <c r="R25" i="2"/>
  <c r="P25" i="2"/>
  <c r="Q25" i="2"/>
  <c r="R14" i="3"/>
  <c r="R17" i="7"/>
  <c r="R13" i="10"/>
  <c r="R39" i="3"/>
  <c r="R18" i="10"/>
  <c r="R19" i="10"/>
  <c r="R13" i="6"/>
  <c r="R32" i="3"/>
  <c r="R11" i="7"/>
  <c r="R16" i="6"/>
  <c r="R12" i="3"/>
  <c r="R20" i="10"/>
  <c r="R23" i="9"/>
  <c r="R12" i="7"/>
  <c r="R15" i="7"/>
  <c r="R13" i="7"/>
  <c r="R14" i="7"/>
  <c r="R17" i="11"/>
  <c r="R21" i="11"/>
  <c r="R15" i="11"/>
  <c r="R15" i="8"/>
  <c r="R27" i="8"/>
  <c r="R25" i="8"/>
  <c r="R16" i="8"/>
  <c r="R11" i="8"/>
  <c r="R20" i="2"/>
  <c r="R18" i="8"/>
  <c r="R19" i="8"/>
  <c r="R13" i="8"/>
  <c r="R22" i="8"/>
  <c r="R23" i="2"/>
  <c r="R29" i="8"/>
  <c r="R24" i="2"/>
  <c r="R22" i="2"/>
  <c r="R13" i="2"/>
  <c r="R19" i="2"/>
  <c r="R24" i="8"/>
  <c r="R28" i="8"/>
  <c r="R17" i="8"/>
  <c r="R14" i="8"/>
  <c r="Q12" i="7"/>
  <c r="Q22" i="10"/>
  <c r="P13" i="10"/>
  <c r="P12" i="11"/>
  <c r="P17" i="11"/>
  <c r="P11" i="8"/>
  <c r="P22" i="8"/>
  <c r="P21" i="11"/>
  <c r="Q13" i="6"/>
  <c r="P11" i="7"/>
  <c r="Q14" i="7"/>
  <c r="Q11" i="7"/>
  <c r="P13" i="7"/>
  <c r="Q13" i="10"/>
  <c r="P19" i="10"/>
  <c r="P16" i="6"/>
  <c r="P19" i="8"/>
  <c r="P17" i="8"/>
  <c r="P12" i="8"/>
  <c r="Q12" i="8"/>
  <c r="P29" i="8"/>
  <c r="P14" i="8"/>
  <c r="P25" i="8"/>
  <c r="Q19" i="2"/>
  <c r="Q20" i="2"/>
  <c r="Q21" i="11"/>
  <c r="Q19" i="10"/>
  <c r="Q11" i="8"/>
  <c r="Q19" i="8"/>
  <c r="P22" i="2"/>
  <c r="P39" i="3"/>
  <c r="P13" i="2"/>
  <c r="P32" i="3"/>
  <c r="P12" i="3"/>
  <c r="P15" i="7"/>
  <c r="P20" i="2"/>
  <c r="Q32" i="3"/>
  <c r="P23" i="2"/>
  <c r="Q27" i="8"/>
  <c r="Q25" i="8"/>
  <c r="P24" i="10"/>
  <c r="Q24" i="10"/>
  <c r="Q23" i="2"/>
  <c r="P24" i="2"/>
  <c r="Q13" i="2"/>
  <c r="P23" i="9"/>
  <c r="Q23" i="9"/>
  <c r="P17" i="7"/>
  <c r="Q17" i="7"/>
  <c r="Q29" i="8"/>
  <c r="P22" i="10"/>
  <c r="P15" i="6"/>
  <c r="Q15" i="6"/>
  <c r="Q15" i="7"/>
  <c r="P19" i="2"/>
  <c r="Q13" i="8"/>
  <c r="Q22" i="8"/>
  <c r="P18" i="10"/>
  <c r="P15" i="10"/>
  <c r="P13" i="6"/>
  <c r="Q18" i="3"/>
  <c r="Q13" i="7"/>
  <c r="P24" i="8"/>
  <c r="P13" i="8"/>
  <c r="Q17" i="8"/>
  <c r="P16" i="8"/>
  <c r="P27" i="8"/>
  <c r="P28" i="8"/>
  <c r="P15" i="11"/>
  <c r="Q20" i="10"/>
  <c r="Q11" i="10"/>
  <c r="Q12" i="3"/>
  <c r="P14" i="3"/>
  <c r="P18" i="3"/>
  <c r="P12" i="7"/>
  <c r="P14" i="7"/>
  <c r="Q15" i="8"/>
  <c r="Q14" i="8"/>
  <c r="P20" i="11"/>
  <c r="Q18" i="10"/>
  <c r="P20" i="10"/>
  <c r="Q15" i="10"/>
  <c r="P11" i="10"/>
  <c r="Q12" i="6"/>
  <c r="P12" i="6"/>
  <c r="Q16" i="6"/>
  <c r="Q12" i="11"/>
  <c r="Q20" i="11"/>
  <c r="Q17" i="11"/>
  <c r="Q15" i="11"/>
  <c r="Q18" i="8"/>
  <c r="Q24" i="8"/>
  <c r="Q16" i="8"/>
  <c r="Q28" i="8"/>
  <c r="P18" i="8"/>
  <c r="P15" i="8"/>
  <c r="Q39" i="3"/>
  <c r="Q14" i="3"/>
  <c r="Q22" i="2"/>
  <c r="Q24" i="2"/>
  <c r="S25" i="2" l="1"/>
  <c r="S14" i="7"/>
  <c r="S12" i="3"/>
  <c r="S17" i="11"/>
  <c r="S19" i="2"/>
  <c r="S19" i="8"/>
  <c r="S12" i="11"/>
  <c r="S19" i="10"/>
  <c r="S13" i="7"/>
  <c r="S11" i="8"/>
  <c r="S17" i="8"/>
  <c r="S16" i="6"/>
  <c r="S13" i="10"/>
  <c r="S22" i="10"/>
  <c r="S11" i="10"/>
  <c r="S21" i="11"/>
  <c r="S12" i="8"/>
  <c r="S27" i="8"/>
  <c r="S22" i="8"/>
  <c r="S24" i="8"/>
  <c r="S29" i="8"/>
  <c r="S14" i="8"/>
  <c r="S25" i="8"/>
  <c r="S20" i="11"/>
  <c r="S12" i="6"/>
  <c r="S11" i="7"/>
  <c r="S39" i="3"/>
  <c r="S15" i="6"/>
  <c r="S20" i="2"/>
  <c r="S13" i="8"/>
  <c r="S15" i="11"/>
  <c r="R20" i="11"/>
  <c r="S20" i="10"/>
  <c r="S16" i="8"/>
  <c r="S28" i="8"/>
  <c r="S22" i="2"/>
  <c r="S13" i="2"/>
  <c r="S15" i="7"/>
  <c r="S32" i="3"/>
  <c r="S14" i="3"/>
  <c r="S12" i="7"/>
  <c r="S18" i="3"/>
  <c r="S18" i="10"/>
  <c r="S18" i="8"/>
  <c r="S23" i="9"/>
  <c r="S13" i="6"/>
  <c r="S17" i="7"/>
  <c r="S15" i="8"/>
  <c r="S15" i="10"/>
  <c r="S23" i="2"/>
  <c r="S24" i="2"/>
  <c r="S2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Gregor Filipič</author>
  </authors>
  <commentList>
    <comment ref="J14" authorId="0" shapeId="0" xr:uid="{00000000-0006-0000-0400-000001000000}">
      <text>
        <r>
          <rPr>
            <b/>
            <sz val="9"/>
            <color indexed="81"/>
            <rFont val="Segoe UI"/>
            <family val="2"/>
            <charset val="238"/>
          </rPr>
          <t>Gregor Filipič:</t>
        </r>
        <r>
          <rPr>
            <sz val="9"/>
            <color indexed="81"/>
            <rFont val="Segoe UI"/>
            <family val="2"/>
            <charset val="238"/>
          </rPr>
          <t xml:space="preserve">
Vprašanje padca</t>
        </r>
      </text>
    </comment>
  </commentList>
</comments>
</file>

<file path=xl/sharedStrings.xml><?xml version="1.0" encoding="utf-8"?>
<sst xmlns="http://schemas.openxmlformats.org/spreadsheetml/2006/main" count="1018" uniqueCount="289">
  <si>
    <t>ime</t>
  </si>
  <si>
    <t>priimek</t>
  </si>
  <si>
    <t>š</t>
  </si>
  <si>
    <t>raz</t>
  </si>
  <si>
    <t>Točke skupaj</t>
  </si>
  <si>
    <t>Skupaj točk</t>
  </si>
  <si>
    <t>Mesto</t>
  </si>
  <si>
    <t>št.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</si>
  <si>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</si>
  <si>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</si>
  <si>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</si>
  <si>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</si>
  <si>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</si>
  <si>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</si>
  <si>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1 meter = 6 točk</t>
  </si>
  <si>
    <t>Blaž</t>
  </si>
  <si>
    <t>Adam</t>
  </si>
  <si>
    <t>Žan</t>
  </si>
  <si>
    <t>Luka</t>
  </si>
  <si>
    <t>OŠ</t>
  </si>
  <si>
    <t>Janez</t>
  </si>
  <si>
    <t>Dečki 1. razred - Letnik 2016</t>
  </si>
  <si>
    <t>Deklice 1. razred - Letnik 2016</t>
  </si>
  <si>
    <t>Dečki 2. razred - Letnik 2015</t>
  </si>
  <si>
    <t>Deklice 2. razred - Letnik 2015</t>
  </si>
  <si>
    <t>Dečki 3. razred - Letnik 2014</t>
  </si>
  <si>
    <t>Deklice 3. razred - Letnik 2014</t>
  </si>
  <si>
    <t>Dečki 4. razred - Letnik 2013</t>
  </si>
  <si>
    <t>Deklice 4. razred - Letnik 2013</t>
  </si>
  <si>
    <t>Urban</t>
  </si>
  <si>
    <t>Lenart</t>
  </si>
  <si>
    <t>Dolenc</t>
  </si>
  <si>
    <t>Zupanc</t>
  </si>
  <si>
    <t>Nejc</t>
  </si>
  <si>
    <t>Tavčar</t>
  </si>
  <si>
    <t>Miklavčič</t>
  </si>
  <si>
    <t>Jurij</t>
  </si>
  <si>
    <t>Mencinger</t>
  </si>
  <si>
    <t>Nac</t>
  </si>
  <si>
    <t>Medja</t>
  </si>
  <si>
    <t>Jaša</t>
  </si>
  <si>
    <t>Kavčič</t>
  </si>
  <si>
    <t>Ana</t>
  </si>
  <si>
    <t>Julija</t>
  </si>
  <si>
    <t>Dolinar</t>
  </si>
  <si>
    <t>Zoja</t>
  </si>
  <si>
    <t>Mustar</t>
  </si>
  <si>
    <t>Ažbe</t>
  </si>
  <si>
    <t>Alič</t>
  </si>
  <si>
    <t>Tine</t>
  </si>
  <si>
    <t>Larisi</t>
  </si>
  <si>
    <t>Vid</t>
  </si>
  <si>
    <t>Pogorevc</t>
  </si>
  <si>
    <t>Škerjanec</t>
  </si>
  <si>
    <t>Novšak Janković</t>
  </si>
  <si>
    <t>Timotej</t>
  </si>
  <si>
    <t>Jakob</t>
  </si>
  <si>
    <t>Anže</t>
  </si>
  <si>
    <t>Melihen</t>
  </si>
  <si>
    <t>Bor</t>
  </si>
  <si>
    <t>Vidič</t>
  </si>
  <si>
    <t>Nace</t>
  </si>
  <si>
    <t>Peter</t>
  </si>
  <si>
    <t>Pisk</t>
  </si>
  <si>
    <t>Andraž</t>
  </si>
  <si>
    <t>Rožle</t>
  </si>
  <si>
    <t>Pretnar</t>
  </si>
  <si>
    <t>Filip</t>
  </si>
  <si>
    <t>Lorik</t>
  </si>
  <si>
    <t>Hoxha</t>
  </si>
  <si>
    <t>Logar</t>
  </si>
  <si>
    <t>Cundrič</t>
  </si>
  <si>
    <t>Gaber</t>
  </si>
  <si>
    <t>Hribar</t>
  </si>
  <si>
    <t>Erazem</t>
  </si>
  <si>
    <t>Erzar</t>
  </si>
  <si>
    <t>Marko</t>
  </si>
  <si>
    <t>Mark</t>
  </si>
  <si>
    <t>Rop</t>
  </si>
  <si>
    <t>Jure</t>
  </si>
  <si>
    <t>Krivic</t>
  </si>
  <si>
    <t>Kafol</t>
  </si>
  <si>
    <t>Jaka</t>
  </si>
  <si>
    <t>Žnidar</t>
  </si>
  <si>
    <t>Kovačič</t>
  </si>
  <si>
    <t>Matija</t>
  </si>
  <si>
    <t>Frelih</t>
  </si>
  <si>
    <t>Ribnikar</t>
  </si>
  <si>
    <t>Sandi</t>
  </si>
  <si>
    <t>Čebron</t>
  </si>
  <si>
    <t>Pančur</t>
  </si>
  <si>
    <t>Lovro</t>
  </si>
  <si>
    <t>Štrukelj</t>
  </si>
  <si>
    <t>Purič</t>
  </si>
  <si>
    <t>Tilen</t>
  </si>
  <si>
    <t>Taša</t>
  </si>
  <si>
    <t>Sodja</t>
  </si>
  <si>
    <t>Viva</t>
  </si>
  <si>
    <t>Rozman</t>
  </si>
  <si>
    <t>Ema</t>
  </si>
  <si>
    <t>Lucija</t>
  </si>
  <si>
    <t>Soklič</t>
  </si>
  <si>
    <t>Pia</t>
  </si>
  <si>
    <t>Karin</t>
  </si>
  <si>
    <t>Jakopič</t>
  </si>
  <si>
    <t>Nuša</t>
  </si>
  <si>
    <t>Berlot</t>
  </si>
  <si>
    <t>Katjuša</t>
  </si>
  <si>
    <t>Kikel</t>
  </si>
  <si>
    <t>Eva</t>
  </si>
  <si>
    <t>Brina</t>
  </si>
  <si>
    <t>Zaplotnik</t>
  </si>
  <si>
    <t>Mija</t>
  </si>
  <si>
    <t>Kleindinst Meglič</t>
  </si>
  <si>
    <t>Alenka</t>
  </si>
  <si>
    <t>Anne Ruth</t>
  </si>
  <si>
    <t>Pavliha</t>
  </si>
  <si>
    <t>Lah</t>
  </si>
  <si>
    <t>Tina</t>
  </si>
  <si>
    <t>Neja</t>
  </si>
  <si>
    <t>Novak</t>
  </si>
  <si>
    <t>Iza</t>
  </si>
  <si>
    <t>Žnidaršič</t>
  </si>
  <si>
    <t>Januša</t>
  </si>
  <si>
    <t>Cuznar</t>
  </si>
  <si>
    <t>Ajda</t>
  </si>
  <si>
    <t>Bogataj</t>
  </si>
  <si>
    <t>Iva</t>
  </si>
  <si>
    <t>Natalija</t>
  </si>
  <si>
    <t>Krgović</t>
  </si>
  <si>
    <t>Maržič</t>
  </si>
  <si>
    <t>Šorn</t>
  </si>
  <si>
    <t>Rauter</t>
  </si>
  <si>
    <t>Viktorija</t>
  </si>
  <si>
    <t>Konič</t>
  </si>
  <si>
    <t>Madany</t>
  </si>
  <si>
    <t>1.boljši</t>
  </si>
  <si>
    <t>2.boljši</t>
  </si>
  <si>
    <t>3.boljši</t>
  </si>
  <si>
    <t>DRŽAVNO PRVENSTVO V SMUČARSKIH SKOKIH Z ALPSKIMI SMUČMI ZA OSNOVNE ŠOLE   Planica: 6.4.2023</t>
  </si>
  <si>
    <t>Organizator: ND RATEČE-PLANICA</t>
  </si>
  <si>
    <t>NACE</t>
  </si>
  <si>
    <t xml:space="preserve">BREZNIK </t>
  </si>
  <si>
    <t>NIK</t>
  </si>
  <si>
    <t>KUMER</t>
  </si>
  <si>
    <t>BINE</t>
  </si>
  <si>
    <t>PRODNIK</t>
  </si>
  <si>
    <t>BAKARIČ</t>
  </si>
  <si>
    <t>TIM</t>
  </si>
  <si>
    <t>VOLOVŠEK MURKO</t>
  </si>
  <si>
    <t>JAN</t>
  </si>
  <si>
    <t>JUVAN</t>
  </si>
  <si>
    <t>Smogavec</t>
  </si>
  <si>
    <t>Izak</t>
  </si>
  <si>
    <t>Kunc</t>
  </si>
  <si>
    <t>OSNOVNA ŠOLA BLAŽA ARNIČA LUČE</t>
  </si>
  <si>
    <t>OSNOVNA ŠOLA DR. JANEZA MENCINGERJA BOHINJSKA BISTRICA</t>
  </si>
  <si>
    <t>OSNOVNA ŠOLA GORJE</t>
  </si>
  <si>
    <t>OSNOVNA ŠOLA JAKOBA ALJAŽA KRANJ</t>
  </si>
  <si>
    <t>OSNOVNA ŠOLA KRIŽE</t>
  </si>
  <si>
    <t>OSNOVNA ŠOLA LJUBNO OB SAVINJI</t>
  </si>
  <si>
    <t>OSNOVNA ŠOLA PARTIZANSKA BOLNIŠNICA JESEN TINJE</t>
  </si>
  <si>
    <t>OSNOVNA ŠOLA POLJANE, 4223 POLJANE</t>
  </si>
  <si>
    <t>OSNOVNA ŠOLA ROVTE</t>
  </si>
  <si>
    <t>BRINA</t>
  </si>
  <si>
    <t>MLAČNIK</t>
  </si>
  <si>
    <t>Oblak</t>
  </si>
  <si>
    <t>Tora</t>
  </si>
  <si>
    <t>Kolman</t>
  </si>
  <si>
    <t>IVA</t>
  </si>
  <si>
    <t>MRKONJIĆ</t>
  </si>
  <si>
    <t>Anika</t>
  </si>
  <si>
    <t>Treven</t>
  </si>
  <si>
    <t>Mlinar</t>
  </si>
  <si>
    <t>OSNOVNA ŠOLA GORICA VELENJE</t>
  </si>
  <si>
    <t>LUKA</t>
  </si>
  <si>
    <t>FUNTEK</t>
  </si>
  <si>
    <t>MATIJA</t>
  </si>
  <si>
    <t>ROSC</t>
  </si>
  <si>
    <t>JOHAN</t>
  </si>
  <si>
    <t>VRŠNIK</t>
  </si>
  <si>
    <t>TINE</t>
  </si>
  <si>
    <t>ŽIBOVT</t>
  </si>
  <si>
    <t>TAI</t>
  </si>
  <si>
    <t>MATJAŽ</t>
  </si>
  <si>
    <t>ERAZEM</t>
  </si>
  <si>
    <t>Noah</t>
  </si>
  <si>
    <t>Aljaž</t>
  </si>
  <si>
    <t>BRADAŠKLJA CIZELJ</t>
  </si>
  <si>
    <t>JUŠ</t>
  </si>
  <si>
    <t>ATELŠEK</t>
  </si>
  <si>
    <t>Liam</t>
  </si>
  <si>
    <t>Gracej</t>
  </si>
  <si>
    <t>Erik</t>
  </si>
  <si>
    <t>Leskovec</t>
  </si>
  <si>
    <t xml:space="preserve">Šinkovec </t>
  </si>
  <si>
    <t>Reven</t>
  </si>
  <si>
    <t>Felix</t>
  </si>
  <si>
    <t>Lin</t>
  </si>
  <si>
    <t>BRATUŠEK</t>
  </si>
  <si>
    <t>Taj</t>
  </si>
  <si>
    <t>Borštnar</t>
  </si>
  <si>
    <t>OSNOVNA ŠOLA JOSIPA VANDOTA KRANJSKA GORA</t>
  </si>
  <si>
    <t>OSNOVNA ŠOLA ŠALEK VELENJE</t>
  </si>
  <si>
    <t>OSNOVNA ŠOLA TONETA OKROGARJA</t>
  </si>
  <si>
    <t>OSNOVNA ŠOLA TRŽIČ</t>
  </si>
  <si>
    <t>MELANIJA</t>
  </si>
  <si>
    <t>KLEMENŠEK</t>
  </si>
  <si>
    <t>NEJA</t>
  </si>
  <si>
    <t>FIRŠT ŠTIFTAR</t>
  </si>
  <si>
    <t>Zala</t>
  </si>
  <si>
    <t>Šporar</t>
  </si>
  <si>
    <t>Jerca</t>
  </si>
  <si>
    <t>KAJA</t>
  </si>
  <si>
    <t>RAMŠAK</t>
  </si>
  <si>
    <t>Evaggelia</t>
  </si>
  <si>
    <t>Pappas</t>
  </si>
  <si>
    <t>Omar</t>
  </si>
  <si>
    <t>ALEN</t>
  </si>
  <si>
    <t>ROBNIK</t>
  </si>
  <si>
    <t>JANEZ</t>
  </si>
  <si>
    <t>PETRIČ</t>
  </si>
  <si>
    <t>DAVID</t>
  </si>
  <si>
    <t>PREK BANOVIĆ</t>
  </si>
  <si>
    <t>GAL</t>
  </si>
  <si>
    <t>STRMČNIK</t>
  </si>
  <si>
    <t>MARTIN</t>
  </si>
  <si>
    <t>Korošec</t>
  </si>
  <si>
    <t>MARKO</t>
  </si>
  <si>
    <t>Anej</t>
  </si>
  <si>
    <t>Jurca</t>
  </si>
  <si>
    <t>Tršar</t>
  </si>
  <si>
    <t>Vrbovšek</t>
  </si>
  <si>
    <t>Cigale</t>
  </si>
  <si>
    <t>Hvala</t>
  </si>
  <si>
    <t>David</t>
  </si>
  <si>
    <t>Ocepek</t>
  </si>
  <si>
    <t>Nik</t>
  </si>
  <si>
    <t>Drnovšek</t>
  </si>
  <si>
    <t>GORAZD</t>
  </si>
  <si>
    <t>KNAFELJ</t>
  </si>
  <si>
    <t>OSNOVNA ŠOLA BISTRICA</t>
  </si>
  <si>
    <t>OSNOVNA ŠOLA MATIJE ČOPA KRANJ</t>
  </si>
  <si>
    <t>OSNOVNA ŠOLA ŽIROVNICA</t>
  </si>
  <si>
    <t>Larisa</t>
  </si>
  <si>
    <t>META</t>
  </si>
  <si>
    <t>MOLIČNIK</t>
  </si>
  <si>
    <t>NEŽA</t>
  </si>
  <si>
    <t>CERAR</t>
  </si>
  <si>
    <t>ANIKA</t>
  </si>
  <si>
    <t xml:space="preserve">DOLINŠEK JURŠNIK </t>
  </si>
  <si>
    <t>Tita</t>
  </si>
  <si>
    <t xml:space="preserve">ZAMRNIK </t>
  </si>
  <si>
    <t>Maruša</t>
  </si>
  <si>
    <t>Bitežnik</t>
  </si>
  <si>
    <t>OSNOVNA ŠOLA TONETA ČUFARJA JESENICE</t>
  </si>
  <si>
    <t>ENCI</t>
  </si>
  <si>
    <t>LAN</t>
  </si>
  <si>
    <t>KOSMAČ</t>
  </si>
  <si>
    <t>LUKAS</t>
  </si>
  <si>
    <t>VOLER</t>
  </si>
  <si>
    <t>Čelik</t>
  </si>
  <si>
    <t>JAŠA</t>
  </si>
  <si>
    <t xml:space="preserve">RAMŠAK </t>
  </si>
  <si>
    <t>VIDEMŠEK</t>
  </si>
  <si>
    <t>Urh</t>
  </si>
  <si>
    <t>GAŠPER</t>
  </si>
  <si>
    <t>PODLESNIK</t>
  </si>
  <si>
    <t>Bine</t>
  </si>
  <si>
    <t>Levac</t>
  </si>
  <si>
    <t>Jereb</t>
  </si>
  <si>
    <t>ZOREC</t>
  </si>
  <si>
    <t>Vincek</t>
  </si>
  <si>
    <t>PIKA</t>
  </si>
  <si>
    <t>PREPADNIK</t>
  </si>
  <si>
    <t>GRUBER</t>
  </si>
  <si>
    <t>HOČEVAR</t>
  </si>
  <si>
    <t xml:space="preserve">Trpin </t>
  </si>
  <si>
    <t>Rebeka</t>
  </si>
  <si>
    <t xml:space="preserve">Ota </t>
  </si>
  <si>
    <t>Buršič</t>
  </si>
  <si>
    <t>OSNOVNA ŠOLA MIHA PINTARJA TOLEDA VELENJE</t>
  </si>
  <si>
    <t>Štartna št.</t>
  </si>
  <si>
    <t>Ime</t>
  </si>
  <si>
    <t>Priimek</t>
  </si>
  <si>
    <t>Šola</t>
  </si>
  <si>
    <t>Letnik</t>
  </si>
  <si>
    <t>ŠOLSKI OTROCI</t>
  </si>
  <si>
    <t>V primeru delitve točk, se v točkovanju upošteva daljši skok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</si>
</sst>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6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0" fillId="4" borderId="8" xfId="0" applyFill="1" applyBorder="1"/>
    <xf numFmtId="0" fontId="1" fillId="5" borderId="5" xfId="0" applyFont="1" applyFill="1" applyBorder="1"/>
    <xf numFmtId="0" fontId="11" fillId="0" borderId="0" xfId="0" applyFont="1"/>
    <xf numFmtId="0" fontId="4" fillId="2" borderId="11" xfId="0" applyFont="1" applyFill="1" applyBorder="1"/>
    <xf numFmtId="0" fontId="7" fillId="0" borderId="0" xfId="0" applyFont="1"/>
    <xf numFmtId="0" fontId="10" fillId="6" borderId="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0" fillId="0" borderId="3" xfId="0" applyBorder="1"/>
    <xf numFmtId="0" fontId="0" fillId="2" borderId="0" xfId="0" applyFill="1"/>
    <xf numFmtId="0" fontId="9" fillId="0" borderId="8" xfId="0" applyFont="1" applyBorder="1"/>
    <xf numFmtId="0" fontId="0" fillId="4" borderId="10" xfId="0" applyFill="1" applyBorder="1"/>
    <xf numFmtId="0" fontId="0" fillId="4" borderId="11" xfId="0" applyFill="1" applyBorder="1"/>
    <xf numFmtId="0" fontId="1" fillId="5" borderId="23" xfId="0" applyFont="1" applyFill="1" applyBorder="1"/>
    <xf numFmtId="0" fontId="8" fillId="0" borderId="8" xfId="0" applyFont="1" applyBorder="1"/>
    <xf numFmtId="0" fontId="0" fillId="0" borderId="7" xfId="0" applyBorder="1"/>
    <xf numFmtId="0" fontId="1" fillId="5" borderId="7" xfId="0" applyFont="1" applyFill="1" applyBorder="1"/>
    <xf numFmtId="0" fontId="0" fillId="2" borderId="17" xfId="0" applyFill="1" applyBorder="1"/>
    <xf numFmtId="0" fontId="1" fillId="5" borderId="34" xfId="0" applyFont="1" applyFill="1" applyBorder="1"/>
    <xf numFmtId="0" fontId="6" fillId="0" borderId="7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8" fillId="0" borderId="10" xfId="0" applyFont="1" applyBorder="1"/>
    <xf numFmtId="0" fontId="1" fillId="5" borderId="28" xfId="0" applyFont="1" applyFill="1" applyBorder="1"/>
    <xf numFmtId="0" fontId="0" fillId="4" borderId="28" xfId="0" applyFill="1" applyBorder="1"/>
    <xf numFmtId="0" fontId="0" fillId="0" borderId="28" xfId="0" applyBorder="1"/>
    <xf numFmtId="0" fontId="0" fillId="0" borderId="25" xfId="0" applyBorder="1"/>
    <xf numFmtId="0" fontId="10" fillId="6" borderId="38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9" fillId="0" borderId="24" xfId="0" applyFont="1" applyBorder="1"/>
    <xf numFmtId="0" fontId="0" fillId="0" borderId="19" xfId="0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0" fillId="4" borderId="24" xfId="0" applyFill="1" applyBorder="1"/>
    <xf numFmtId="0" fontId="0" fillId="4" borderId="25" xfId="0" applyFill="1" applyBorder="1"/>
    <xf numFmtId="0" fontId="1" fillId="5" borderId="29" xfId="0" applyFont="1" applyFill="1" applyBorder="1"/>
    <xf numFmtId="0" fontId="0" fillId="0" borderId="40" xfId="0" applyBorder="1"/>
    <xf numFmtId="0" fontId="1" fillId="0" borderId="40" xfId="0" applyFont="1" applyBorder="1"/>
    <xf numFmtId="0" fontId="0" fillId="0" borderId="41" xfId="0" applyBorder="1"/>
    <xf numFmtId="0" fontId="1" fillId="0" borderId="41" xfId="0" applyFont="1" applyBorder="1"/>
    <xf numFmtId="0" fontId="0" fillId="0" borderId="5" xfId="0" applyBorder="1"/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8" fillId="0" borderId="24" xfId="0" applyFont="1" applyBorder="1"/>
    <xf numFmtId="0" fontId="0" fillId="0" borderId="1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10" fillId="6" borderId="43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0" fillId="4" borderId="27" xfId="0" applyFill="1" applyBorder="1"/>
    <xf numFmtId="0" fontId="0" fillId="4" borderId="18" xfId="0" applyFill="1" applyBorder="1"/>
    <xf numFmtId="0" fontId="0" fillId="4" borderId="45" xfId="0" applyFill="1" applyBorder="1"/>
    <xf numFmtId="0" fontId="0" fillId="4" borderId="46" xfId="0" applyFill="1" applyBorder="1"/>
    <xf numFmtId="0" fontId="1" fillId="5" borderId="47" xfId="0" applyFont="1" applyFill="1" applyBorder="1"/>
    <xf numFmtId="0" fontId="4" fillId="2" borderId="12" xfId="0" applyFont="1" applyFill="1" applyBorder="1"/>
    <xf numFmtId="0" fontId="4" fillId="2" borderId="48" xfId="0" applyFont="1" applyFill="1" applyBorder="1"/>
    <xf numFmtId="0" fontId="0" fillId="0" borderId="17" xfId="0" applyBorder="1"/>
    <xf numFmtId="0" fontId="8" fillId="0" borderId="18" xfId="0" applyFont="1" applyBorder="1"/>
    <xf numFmtId="0" fontId="8" fillId="0" borderId="45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11" xfId="0" applyFont="1" applyBorder="1"/>
    <xf numFmtId="0" fontId="9" fillId="0" borderId="15" xfId="0" applyFont="1" applyBorder="1"/>
    <xf numFmtId="0" fontId="13" fillId="0" borderId="8" xfId="0" applyFont="1" applyBorder="1"/>
    <xf numFmtId="0" fontId="1" fillId="0" borderId="9" xfId="0" applyFont="1" applyBorder="1"/>
    <xf numFmtId="0" fontId="13" fillId="0" borderId="45" xfId="0" applyFont="1" applyBorder="1"/>
    <xf numFmtId="0" fontId="13" fillId="0" borderId="46" xfId="0" applyFont="1" applyBorder="1"/>
    <xf numFmtId="0" fontId="1" fillId="0" borderId="11" xfId="0" applyFont="1" applyBorder="1"/>
    <xf numFmtId="0" fontId="9" fillId="0" borderId="45" xfId="0" applyFont="1" applyBorder="1"/>
    <xf numFmtId="0" fontId="1" fillId="0" borderId="0" xfId="0" applyFont="1" applyBorder="1"/>
    <xf numFmtId="0" fontId="13" fillId="0" borderId="10" xfId="0" applyFont="1" applyBorder="1"/>
    <xf numFmtId="0" fontId="0" fillId="0" borderId="0" xfId="0" applyBorder="1"/>
    <xf numFmtId="0" fontId="1" fillId="0" borderId="17" xfId="0" applyFont="1" applyBorder="1"/>
    <xf numFmtId="0" fontId="1" fillId="0" borderId="10" xfId="0" applyFont="1" applyBorder="1"/>
    <xf numFmtId="0" fontId="1" fillId="0" borderId="12" xfId="0" applyFont="1" applyBorder="1"/>
    <xf numFmtId="0" fontId="16" fillId="0" borderId="0" xfId="0" applyFont="1"/>
    <xf numFmtId="0" fontId="0" fillId="3" borderId="2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3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351894</xdr:colOff>
      <xdr:row>7</xdr:row>
      <xdr:rowOff>39686</xdr:rowOff>
    </xdr:to>
    <xdr:pic>
      <xdr:nvPicPr>
        <xdr:cNvPr id="6" name="Slika 5" descr="Nordijsko društvo  Rateče – Planica">
          <a:extLst>
            <a:ext uri="{FF2B5EF4-FFF2-40B4-BE49-F238E27FC236}">
              <a16:creationId xmlns:a16="http://schemas.microsoft.com/office/drawing/2014/main" id="{CD8D619B-2BE8-4321-8AC4-7279F441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125" y="666750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46605</xdr:colOff>
      <xdr:row>3</xdr:row>
      <xdr:rowOff>127907</xdr:rowOff>
    </xdr:from>
    <xdr:to>
      <xdr:col>17</xdr:col>
      <xdr:colOff>462303</xdr:colOff>
      <xdr:row>6</xdr:row>
      <xdr:rowOff>83003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5634" y="802821"/>
          <a:ext cx="1406298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351894</xdr:colOff>
      <xdr:row>7</xdr:row>
      <xdr:rowOff>39686</xdr:rowOff>
    </xdr:to>
    <xdr:pic>
      <xdr:nvPicPr>
        <xdr:cNvPr id="5" name="Slika 4" descr="Nordijsko društvo  Rateče – Planica">
          <a:extLst>
            <a:ext uri="{FF2B5EF4-FFF2-40B4-BE49-F238E27FC236}">
              <a16:creationId xmlns:a16="http://schemas.microsoft.com/office/drawing/2014/main" id="{84AB0C80-3A12-484D-B493-33A95C22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666750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3</xdr:row>
      <xdr:rowOff>158749</xdr:rowOff>
    </xdr:from>
    <xdr:to>
      <xdr:col>17</xdr:col>
      <xdr:colOff>59531</xdr:colOff>
      <xdr:row>6</xdr:row>
      <xdr:rowOff>104774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6118" y="8318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351894</xdr:colOff>
      <xdr:row>7</xdr:row>
      <xdr:rowOff>39686</xdr:rowOff>
    </xdr:to>
    <xdr:pic>
      <xdr:nvPicPr>
        <xdr:cNvPr id="4" name="Slika 3" descr="Nordijsko društvo  Rateče – Planica">
          <a:extLst>
            <a:ext uri="{FF2B5EF4-FFF2-40B4-BE49-F238E27FC236}">
              <a16:creationId xmlns:a16="http://schemas.microsoft.com/office/drawing/2014/main" id="{174F85F2-C2C8-4D57-B297-BFC5A3DA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666750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69849</xdr:rowOff>
    </xdr:from>
    <xdr:to>
      <xdr:col>17</xdr:col>
      <xdr:colOff>186531</xdr:colOff>
      <xdr:row>6</xdr:row>
      <xdr:rowOff>15874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06918" y="7429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351894</xdr:colOff>
      <xdr:row>7</xdr:row>
      <xdr:rowOff>39686</xdr:rowOff>
    </xdr:to>
    <xdr:pic>
      <xdr:nvPicPr>
        <xdr:cNvPr id="4" name="Slika 3" descr="Nordijsko društvo  Rateče – Planica">
          <a:extLst>
            <a:ext uri="{FF2B5EF4-FFF2-40B4-BE49-F238E27FC236}">
              <a16:creationId xmlns:a16="http://schemas.microsoft.com/office/drawing/2014/main" id="{02287B86-53AB-45BC-9AE1-1BC1DC0F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938" y="666750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437313</xdr:colOff>
      <xdr:row>3</xdr:row>
      <xdr:rowOff>157033</xdr:rowOff>
    </xdr:from>
    <xdr:to>
      <xdr:col>17</xdr:col>
      <xdr:colOff>272685</xdr:colOff>
      <xdr:row>6</xdr:row>
      <xdr:rowOff>108893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1340" y="826357"/>
          <a:ext cx="1657994" cy="55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354310</xdr:colOff>
      <xdr:row>7</xdr:row>
      <xdr:rowOff>45553</xdr:rowOff>
    </xdr:to>
    <xdr:pic>
      <xdr:nvPicPr>
        <xdr:cNvPr id="4" name="Slika 3" descr="Nordijsko društvo  Rateče – Planica">
          <a:extLst>
            <a:ext uri="{FF2B5EF4-FFF2-40B4-BE49-F238E27FC236}">
              <a16:creationId xmlns:a16="http://schemas.microsoft.com/office/drawing/2014/main" id="{3301CE17-75A3-4E9A-83AD-8D6A240C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978" y="670891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133349</xdr:rowOff>
    </xdr:from>
    <xdr:to>
      <xdr:col>17</xdr:col>
      <xdr:colOff>186531</xdr:colOff>
      <xdr:row>6</xdr:row>
      <xdr:rowOff>79374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82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354310</xdr:colOff>
      <xdr:row>7</xdr:row>
      <xdr:rowOff>45553</xdr:rowOff>
    </xdr:to>
    <xdr:pic>
      <xdr:nvPicPr>
        <xdr:cNvPr id="4" name="Slika 3" descr="Nordijsko društvo  Rateče – Planica">
          <a:extLst>
            <a:ext uri="{FF2B5EF4-FFF2-40B4-BE49-F238E27FC236}">
              <a16:creationId xmlns:a16="http://schemas.microsoft.com/office/drawing/2014/main" id="{EA067C5E-2C42-47D3-962A-A2C1400B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391" y="670891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351403</xdr:colOff>
      <xdr:row>3</xdr:row>
      <xdr:rowOff>106135</xdr:rowOff>
    </xdr:from>
    <xdr:to>
      <xdr:col>17</xdr:col>
      <xdr:colOff>184716</xdr:colOff>
      <xdr:row>6</xdr:row>
      <xdr:rowOff>61231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9317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351894</xdr:colOff>
      <xdr:row>7</xdr:row>
      <xdr:rowOff>39686</xdr:rowOff>
    </xdr:to>
    <xdr:pic>
      <xdr:nvPicPr>
        <xdr:cNvPr id="4" name="Slika 3" descr="Nordijsko društvo  Rateče – Planica">
          <a:extLst>
            <a:ext uri="{FF2B5EF4-FFF2-40B4-BE49-F238E27FC236}">
              <a16:creationId xmlns:a16="http://schemas.microsoft.com/office/drawing/2014/main" id="{4E1CF726-F97E-421B-9891-CB525CC7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1313" y="666750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144575</xdr:colOff>
      <xdr:row>3</xdr:row>
      <xdr:rowOff>106135</xdr:rowOff>
    </xdr:from>
    <xdr:to>
      <xdr:col>16</xdr:col>
      <xdr:colOff>587488</xdr:colOff>
      <xdr:row>6</xdr:row>
      <xdr:rowOff>61231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89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12</xdr:col>
      <xdr:colOff>351894</xdr:colOff>
      <xdr:row>7</xdr:row>
      <xdr:rowOff>39686</xdr:rowOff>
    </xdr:to>
    <xdr:pic>
      <xdr:nvPicPr>
        <xdr:cNvPr id="4" name="Slika 3" descr="Nordijsko društvo  Rateče – Planica">
          <a:extLst>
            <a:ext uri="{FF2B5EF4-FFF2-40B4-BE49-F238E27FC236}">
              <a16:creationId xmlns:a16="http://schemas.microsoft.com/office/drawing/2014/main" id="{652CC628-12CE-485D-8847-BCF0ECA1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125" y="666750"/>
          <a:ext cx="867832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topLeftCell="A7" zoomScale="120" zoomScaleNormal="120" workbookViewId="0">
      <selection activeCell="D11" sqref="D11"/>
    </sheetView>
  </sheetViews>
  <sheetFormatPr defaultRowHeight="14.4" x14ac:dyDescent="0.3"/>
  <cols>
    <col min="1" max="1" width="4" bestFit="1" customWidth="1"/>
    <col min="2" max="2" width="11.88671875" style="2" customWidth="1"/>
    <col min="3" max="3" width="21.5546875" style="2" bestFit="1" customWidth="1"/>
    <col min="4" max="4" width="20.6640625" customWidth="1"/>
    <col min="5" max="5" width="3.109375" hidden="1" customWidth="1"/>
    <col min="6" max="6" width="2.5546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A3" s="2"/>
      <c r="B3" s="24" t="s">
        <v>10</v>
      </c>
      <c r="D3" t="s">
        <v>14</v>
      </c>
      <c r="L3" s="26" t="s">
        <v>140</v>
      </c>
      <c r="R3" s="104" t="s">
        <v>287</v>
      </c>
      <c r="S3" s="104"/>
    </row>
    <row r="4" spans="1:20" ht="17.25" customHeight="1" x14ac:dyDescent="0.3">
      <c r="A4" s="2"/>
      <c r="B4" s="24" t="s">
        <v>11</v>
      </c>
    </row>
    <row r="5" spans="1:20" ht="15.6" x14ac:dyDescent="0.3">
      <c r="A5" s="2"/>
      <c r="B5" s="24" t="s">
        <v>12</v>
      </c>
      <c r="D5" s="4"/>
    </row>
    <row r="6" spans="1:20" ht="15.6" x14ac:dyDescent="0.3">
      <c r="A6" s="2"/>
      <c r="B6" s="24" t="s">
        <v>13</v>
      </c>
      <c r="D6" s="4"/>
    </row>
    <row r="7" spans="1:20" ht="15.6" x14ac:dyDescent="0.3">
      <c r="A7" s="2"/>
      <c r="B7" s="24" t="s">
        <v>288</v>
      </c>
      <c r="D7" s="4"/>
    </row>
    <row r="8" spans="1:20" ht="16.2" thickBot="1" x14ac:dyDescent="0.35">
      <c r="A8" s="2"/>
      <c r="B8" s="24"/>
      <c r="D8" s="4"/>
    </row>
    <row r="9" spans="1:20" ht="20.25" customHeight="1" x14ac:dyDescent="0.35">
      <c r="A9" s="112" t="s">
        <v>7</v>
      </c>
      <c r="B9" s="117" t="s">
        <v>21</v>
      </c>
      <c r="C9" s="118"/>
      <c r="D9" s="119"/>
      <c r="E9" s="29"/>
      <c r="F9" s="29"/>
      <c r="G9" s="114" t="s">
        <v>8</v>
      </c>
      <c r="H9" s="115"/>
      <c r="I9" s="116"/>
      <c r="J9" s="114" t="s">
        <v>9</v>
      </c>
      <c r="K9" s="115"/>
      <c r="L9" s="116"/>
      <c r="M9" s="114" t="s">
        <v>4</v>
      </c>
      <c r="N9" s="115"/>
      <c r="O9" s="116"/>
      <c r="P9" s="120" t="s">
        <v>136</v>
      </c>
      <c r="Q9" s="105" t="s">
        <v>137</v>
      </c>
      <c r="R9" s="107" t="s">
        <v>138</v>
      </c>
      <c r="S9" s="109" t="s">
        <v>5</v>
      </c>
      <c r="T9" s="107" t="s">
        <v>6</v>
      </c>
    </row>
    <row r="10" spans="1:20" ht="20.25" customHeight="1" thickBot="1" x14ac:dyDescent="0.4">
      <c r="A10" s="113"/>
      <c r="B10" s="83" t="s">
        <v>0</v>
      </c>
      <c r="C10" s="84" t="s">
        <v>1</v>
      </c>
      <c r="D10" s="84" t="s">
        <v>19</v>
      </c>
      <c r="E10" s="30" t="s">
        <v>2</v>
      </c>
      <c r="F10" s="30" t="s">
        <v>3</v>
      </c>
      <c r="G10" s="49">
        <v>1</v>
      </c>
      <c r="H10" s="50">
        <v>2</v>
      </c>
      <c r="I10" s="51">
        <v>3</v>
      </c>
      <c r="J10" s="49">
        <v>1</v>
      </c>
      <c r="K10" s="50">
        <v>2</v>
      </c>
      <c r="L10" s="51">
        <v>3</v>
      </c>
      <c r="M10" s="49">
        <v>1</v>
      </c>
      <c r="N10" s="50">
        <v>2</v>
      </c>
      <c r="O10" s="51">
        <v>3</v>
      </c>
      <c r="P10" s="121"/>
      <c r="Q10" s="106"/>
      <c r="R10" s="108"/>
      <c r="S10" s="110"/>
      <c r="T10" s="108"/>
    </row>
    <row r="11" spans="1:20" s="1" customFormat="1" ht="15.6" x14ac:dyDescent="0.3">
      <c r="A11" s="52">
        <v>2</v>
      </c>
      <c r="B11" s="48" t="s">
        <v>143</v>
      </c>
      <c r="C11" s="100" t="s">
        <v>144</v>
      </c>
      <c r="D11" s="72" t="s">
        <v>155</v>
      </c>
      <c r="E11" s="53"/>
      <c r="F11" s="53"/>
      <c r="G11" s="54">
        <v>7.25</v>
      </c>
      <c r="H11" s="55">
        <v>6.25</v>
      </c>
      <c r="I11" s="56"/>
      <c r="J11" s="54"/>
      <c r="K11" s="55"/>
      <c r="L11" s="56"/>
      <c r="M11" s="57">
        <f t="shared" ref="M11:M25" si="0">(G11*6)-J11</f>
        <v>43.5</v>
      </c>
      <c r="N11" s="58">
        <f t="shared" ref="N11:N25" si="1">(H11*6)-K11</f>
        <v>37.5</v>
      </c>
      <c r="O11" s="59">
        <f t="shared" ref="O11:O25" si="2">(I11*6)-L11</f>
        <v>0</v>
      </c>
      <c r="P11" s="60">
        <f t="shared" ref="P11:P25" si="3">MAX(M11:O11)</f>
        <v>43.5</v>
      </c>
      <c r="Q11" s="61">
        <f t="shared" ref="Q11:Q25" si="4">LARGE(M11:O11,2)</f>
        <v>37.5</v>
      </c>
      <c r="R11" s="62">
        <f t="shared" ref="R11:R25" si="5">LARGE(M11:O11,3)</f>
        <v>0</v>
      </c>
      <c r="S11" s="60">
        <f t="shared" ref="S11:S25" si="6">P11+Q11</f>
        <v>81</v>
      </c>
      <c r="T11" s="56">
        <v>1</v>
      </c>
    </row>
    <row r="12" spans="1:20" s="1" customFormat="1" ht="15.6" x14ac:dyDescent="0.3">
      <c r="A12" s="31">
        <v>5</v>
      </c>
      <c r="B12" s="7" t="s">
        <v>36</v>
      </c>
      <c r="C12" s="67" t="s">
        <v>37</v>
      </c>
      <c r="D12" s="7" t="s">
        <v>156</v>
      </c>
      <c r="E12" s="63"/>
      <c r="F12" s="64"/>
      <c r="G12" s="20">
        <v>7.25</v>
      </c>
      <c r="H12" s="8">
        <v>6</v>
      </c>
      <c r="I12" s="21"/>
      <c r="J12" s="20"/>
      <c r="K12" s="8"/>
      <c r="L12" s="21"/>
      <c r="M12" s="15">
        <f t="shared" si="0"/>
        <v>43.5</v>
      </c>
      <c r="N12" s="5">
        <f t="shared" si="1"/>
        <v>36</v>
      </c>
      <c r="O12" s="16">
        <f t="shared" si="2"/>
        <v>0</v>
      </c>
      <c r="P12" s="22">
        <f t="shared" si="3"/>
        <v>43.5</v>
      </c>
      <c r="Q12" s="6">
        <f t="shared" si="4"/>
        <v>36</v>
      </c>
      <c r="R12" s="23">
        <f t="shared" si="5"/>
        <v>0</v>
      </c>
      <c r="S12" s="22">
        <f t="shared" si="6"/>
        <v>79.5</v>
      </c>
      <c r="T12" s="21">
        <v>2</v>
      </c>
    </row>
    <row r="13" spans="1:20" s="1" customFormat="1" ht="15.6" x14ac:dyDescent="0.3">
      <c r="A13" s="31">
        <v>3</v>
      </c>
      <c r="B13" s="7" t="s">
        <v>145</v>
      </c>
      <c r="C13" s="67" t="s">
        <v>146</v>
      </c>
      <c r="D13" s="7" t="s">
        <v>155</v>
      </c>
      <c r="E13" s="63"/>
      <c r="F13" s="64"/>
      <c r="G13" s="20">
        <v>6.75</v>
      </c>
      <c r="H13" s="8">
        <v>5.5</v>
      </c>
      <c r="I13" s="21"/>
      <c r="J13" s="20"/>
      <c r="K13" s="8"/>
      <c r="L13" s="21"/>
      <c r="M13" s="15">
        <f t="shared" si="0"/>
        <v>40.5</v>
      </c>
      <c r="N13" s="5">
        <f t="shared" si="1"/>
        <v>33</v>
      </c>
      <c r="O13" s="16">
        <f t="shared" si="2"/>
        <v>0</v>
      </c>
      <c r="P13" s="22">
        <f t="shared" si="3"/>
        <v>40.5</v>
      </c>
      <c r="Q13" s="6">
        <f t="shared" si="4"/>
        <v>33</v>
      </c>
      <c r="R13" s="23">
        <f t="shared" si="5"/>
        <v>0</v>
      </c>
      <c r="S13" s="22">
        <f t="shared" si="6"/>
        <v>73.5</v>
      </c>
      <c r="T13" s="21">
        <v>3</v>
      </c>
    </row>
    <row r="14" spans="1:20" s="1" customFormat="1" ht="15.6" x14ac:dyDescent="0.3">
      <c r="A14" s="31">
        <v>11</v>
      </c>
      <c r="B14" s="7" t="s">
        <v>94</v>
      </c>
      <c r="C14" s="67" t="s">
        <v>152</v>
      </c>
      <c r="D14" s="7" t="s">
        <v>161</v>
      </c>
      <c r="E14" s="63"/>
      <c r="F14" s="64"/>
      <c r="G14" s="20">
        <v>6</v>
      </c>
      <c r="H14" s="8">
        <v>6</v>
      </c>
      <c r="I14" s="21"/>
      <c r="J14" s="20"/>
      <c r="K14" s="8"/>
      <c r="L14" s="21"/>
      <c r="M14" s="15">
        <f t="shared" si="0"/>
        <v>36</v>
      </c>
      <c r="N14" s="5">
        <f t="shared" si="1"/>
        <v>36</v>
      </c>
      <c r="O14" s="16">
        <f t="shared" si="2"/>
        <v>0</v>
      </c>
      <c r="P14" s="22">
        <f t="shared" si="3"/>
        <v>36</v>
      </c>
      <c r="Q14" s="6">
        <f t="shared" si="4"/>
        <v>36</v>
      </c>
      <c r="R14" s="23">
        <f t="shared" si="5"/>
        <v>0</v>
      </c>
      <c r="S14" s="22">
        <f t="shared" si="6"/>
        <v>72</v>
      </c>
      <c r="T14" s="21">
        <v>4</v>
      </c>
    </row>
    <row r="15" spans="1:20" s="1" customFormat="1" ht="15.6" x14ac:dyDescent="0.3">
      <c r="A15" s="31">
        <v>12</v>
      </c>
      <c r="B15" s="7" t="s">
        <v>33</v>
      </c>
      <c r="C15" s="67" t="s">
        <v>34</v>
      </c>
      <c r="D15" s="7" t="s">
        <v>162</v>
      </c>
      <c r="E15" s="63"/>
      <c r="F15" s="64"/>
      <c r="G15" s="20">
        <v>6.5</v>
      </c>
      <c r="H15" s="8">
        <v>5</v>
      </c>
      <c r="I15" s="21"/>
      <c r="J15" s="20"/>
      <c r="K15" s="8"/>
      <c r="L15" s="21"/>
      <c r="M15" s="15">
        <f t="shared" si="0"/>
        <v>39</v>
      </c>
      <c r="N15" s="5">
        <f t="shared" si="1"/>
        <v>30</v>
      </c>
      <c r="O15" s="16">
        <f t="shared" si="2"/>
        <v>0</v>
      </c>
      <c r="P15" s="22">
        <f t="shared" si="3"/>
        <v>39</v>
      </c>
      <c r="Q15" s="6">
        <f t="shared" si="4"/>
        <v>30</v>
      </c>
      <c r="R15" s="23">
        <f t="shared" si="5"/>
        <v>0</v>
      </c>
      <c r="S15" s="22">
        <f t="shared" si="6"/>
        <v>69</v>
      </c>
      <c r="T15" s="21">
        <v>5</v>
      </c>
    </row>
    <row r="16" spans="1:20" s="1" customFormat="1" ht="15.6" x14ac:dyDescent="0.3">
      <c r="A16" s="31">
        <v>14</v>
      </c>
      <c r="B16" s="7" t="s">
        <v>153</v>
      </c>
      <c r="C16" s="67" t="s">
        <v>154</v>
      </c>
      <c r="D16" s="7" t="s">
        <v>163</v>
      </c>
      <c r="E16" s="63"/>
      <c r="F16" s="64"/>
      <c r="G16" s="20">
        <v>6.75</v>
      </c>
      <c r="H16" s="8">
        <v>5.25</v>
      </c>
      <c r="I16" s="21"/>
      <c r="J16" s="20">
        <v>6</v>
      </c>
      <c r="K16" s="8"/>
      <c r="L16" s="21"/>
      <c r="M16" s="15">
        <f t="shared" si="0"/>
        <v>34.5</v>
      </c>
      <c r="N16" s="5">
        <f t="shared" si="1"/>
        <v>31.5</v>
      </c>
      <c r="O16" s="16">
        <f t="shared" si="2"/>
        <v>0</v>
      </c>
      <c r="P16" s="22">
        <f t="shared" si="3"/>
        <v>34.5</v>
      </c>
      <c r="Q16" s="6">
        <f t="shared" si="4"/>
        <v>31.5</v>
      </c>
      <c r="R16" s="23">
        <f t="shared" si="5"/>
        <v>0</v>
      </c>
      <c r="S16" s="22">
        <f t="shared" si="6"/>
        <v>66</v>
      </c>
      <c r="T16" s="21">
        <v>6</v>
      </c>
    </row>
    <row r="17" spans="1:20" ht="15.6" x14ac:dyDescent="0.3">
      <c r="A17" s="87">
        <v>78</v>
      </c>
      <c r="B17" s="7" t="s">
        <v>29</v>
      </c>
      <c r="C17" s="7" t="s">
        <v>41</v>
      </c>
      <c r="D17" s="7" t="s">
        <v>162</v>
      </c>
      <c r="E17" s="63"/>
      <c r="F17" s="64"/>
      <c r="G17" s="20">
        <v>5.5</v>
      </c>
      <c r="H17" s="8">
        <v>5.25</v>
      </c>
      <c r="I17" s="21"/>
      <c r="J17" s="20"/>
      <c r="K17" s="8"/>
      <c r="L17" s="21"/>
      <c r="M17" s="15">
        <f>(G17*6)-J17</f>
        <v>33</v>
      </c>
      <c r="N17" s="5">
        <f>(H17*6)-K17</f>
        <v>31.5</v>
      </c>
      <c r="O17" s="16">
        <f>(I17*6)-L17</f>
        <v>0</v>
      </c>
      <c r="P17" s="22">
        <f>MAX(M17:O17)</f>
        <v>33</v>
      </c>
      <c r="Q17" s="6">
        <f>LARGE(M17:O17,2)</f>
        <v>31.5</v>
      </c>
      <c r="R17" s="16">
        <f>LARGE(M17:O17,3)</f>
        <v>0</v>
      </c>
      <c r="S17" s="14">
        <f>P17+Q17</f>
        <v>64.5</v>
      </c>
      <c r="T17" s="21">
        <v>7</v>
      </c>
    </row>
    <row r="18" spans="1:20" s="1" customFormat="1" ht="15.6" x14ac:dyDescent="0.3">
      <c r="A18" s="31">
        <v>13</v>
      </c>
      <c r="B18" s="7" t="s">
        <v>30</v>
      </c>
      <c r="C18" s="67" t="s">
        <v>31</v>
      </c>
      <c r="D18" s="7" t="s">
        <v>162</v>
      </c>
      <c r="E18" s="63"/>
      <c r="F18" s="64"/>
      <c r="G18" s="20">
        <v>5.25</v>
      </c>
      <c r="H18" s="8">
        <v>4.5</v>
      </c>
      <c r="I18" s="21"/>
      <c r="J18" s="20"/>
      <c r="K18" s="8"/>
      <c r="L18" s="21"/>
      <c r="M18" s="15">
        <f t="shared" si="0"/>
        <v>31.5</v>
      </c>
      <c r="N18" s="5">
        <f t="shared" si="1"/>
        <v>27</v>
      </c>
      <c r="O18" s="16">
        <f t="shared" si="2"/>
        <v>0</v>
      </c>
      <c r="P18" s="22">
        <f t="shared" si="3"/>
        <v>31.5</v>
      </c>
      <c r="Q18" s="6">
        <f t="shared" si="4"/>
        <v>27</v>
      </c>
      <c r="R18" s="23">
        <f t="shared" si="5"/>
        <v>0</v>
      </c>
      <c r="S18" s="22">
        <f t="shared" si="6"/>
        <v>58.5</v>
      </c>
      <c r="T18" s="21">
        <v>8</v>
      </c>
    </row>
    <row r="19" spans="1:20" s="1" customFormat="1" ht="15.6" x14ac:dyDescent="0.3">
      <c r="A19" s="31">
        <v>7</v>
      </c>
      <c r="B19" s="7" t="s">
        <v>59</v>
      </c>
      <c r="C19" s="67" t="s">
        <v>60</v>
      </c>
      <c r="D19" s="7" t="s">
        <v>158</v>
      </c>
      <c r="E19" s="63"/>
      <c r="F19" s="64"/>
      <c r="G19" s="20">
        <v>6</v>
      </c>
      <c r="H19" s="8">
        <v>4.25</v>
      </c>
      <c r="I19" s="21"/>
      <c r="J19" s="20">
        <v>6</v>
      </c>
      <c r="K19" s="8"/>
      <c r="L19" s="21"/>
      <c r="M19" s="15">
        <f t="shared" si="0"/>
        <v>30</v>
      </c>
      <c r="N19" s="5">
        <f t="shared" si="1"/>
        <v>25.5</v>
      </c>
      <c r="O19" s="16">
        <f t="shared" si="2"/>
        <v>0</v>
      </c>
      <c r="P19" s="22">
        <f t="shared" si="3"/>
        <v>30</v>
      </c>
      <c r="Q19" s="6">
        <f t="shared" si="4"/>
        <v>25.5</v>
      </c>
      <c r="R19" s="23">
        <f t="shared" si="5"/>
        <v>0</v>
      </c>
      <c r="S19" s="22">
        <f t="shared" si="6"/>
        <v>55.5</v>
      </c>
      <c r="T19" s="21">
        <v>9</v>
      </c>
    </row>
    <row r="20" spans="1:20" s="1" customFormat="1" ht="15.6" x14ac:dyDescent="0.3">
      <c r="A20" s="31">
        <v>4</v>
      </c>
      <c r="B20" s="7" t="s">
        <v>38</v>
      </c>
      <c r="C20" s="67" t="s">
        <v>39</v>
      </c>
      <c r="D20" s="7" t="s">
        <v>156</v>
      </c>
      <c r="E20" s="63"/>
      <c r="F20" s="64"/>
      <c r="G20" s="20">
        <v>4.5</v>
      </c>
      <c r="H20" s="8">
        <v>4.5</v>
      </c>
      <c r="I20" s="21"/>
      <c r="J20" s="20"/>
      <c r="K20" s="8"/>
      <c r="L20" s="21"/>
      <c r="M20" s="15">
        <f t="shared" si="0"/>
        <v>27</v>
      </c>
      <c r="N20" s="5">
        <f t="shared" si="1"/>
        <v>27</v>
      </c>
      <c r="O20" s="16">
        <f t="shared" si="2"/>
        <v>0</v>
      </c>
      <c r="P20" s="22">
        <f t="shared" si="3"/>
        <v>27</v>
      </c>
      <c r="Q20" s="6">
        <f t="shared" si="4"/>
        <v>27</v>
      </c>
      <c r="R20" s="23">
        <f t="shared" si="5"/>
        <v>0</v>
      </c>
      <c r="S20" s="22">
        <f t="shared" si="6"/>
        <v>54</v>
      </c>
      <c r="T20" s="21">
        <v>10</v>
      </c>
    </row>
    <row r="21" spans="1:20" s="1" customFormat="1" ht="15.6" x14ac:dyDescent="0.3">
      <c r="A21" s="31">
        <v>6</v>
      </c>
      <c r="B21" s="7" t="s">
        <v>51</v>
      </c>
      <c r="C21" s="67" t="s">
        <v>52</v>
      </c>
      <c r="D21" s="7" t="s">
        <v>157</v>
      </c>
      <c r="E21" s="63"/>
      <c r="F21" s="63"/>
      <c r="G21" s="20">
        <v>5.25</v>
      </c>
      <c r="H21" s="8">
        <v>4</v>
      </c>
      <c r="I21" s="21"/>
      <c r="J21" s="20">
        <v>3</v>
      </c>
      <c r="K21" s="8"/>
      <c r="L21" s="21"/>
      <c r="M21" s="15">
        <f t="shared" si="0"/>
        <v>28.5</v>
      </c>
      <c r="N21" s="5">
        <f t="shared" si="1"/>
        <v>24</v>
      </c>
      <c r="O21" s="16">
        <f t="shared" si="2"/>
        <v>0</v>
      </c>
      <c r="P21" s="22">
        <f t="shared" si="3"/>
        <v>28.5</v>
      </c>
      <c r="Q21" s="6">
        <f t="shared" si="4"/>
        <v>24</v>
      </c>
      <c r="R21" s="23">
        <f t="shared" si="5"/>
        <v>0</v>
      </c>
      <c r="S21" s="22">
        <f t="shared" si="6"/>
        <v>52.5</v>
      </c>
      <c r="T21" s="21">
        <v>11</v>
      </c>
    </row>
    <row r="22" spans="1:20" ht="15.6" x14ac:dyDescent="0.3">
      <c r="A22" s="31">
        <v>8</v>
      </c>
      <c r="B22" s="7" t="s">
        <v>40</v>
      </c>
      <c r="C22" s="67" t="s">
        <v>147</v>
      </c>
      <c r="D22" s="7" t="s">
        <v>159</v>
      </c>
      <c r="E22" s="63"/>
      <c r="F22" s="64"/>
      <c r="G22" s="20">
        <v>4.75</v>
      </c>
      <c r="H22" s="8">
        <v>3.25</v>
      </c>
      <c r="I22" s="21"/>
      <c r="J22" s="20"/>
      <c r="K22" s="8"/>
      <c r="L22" s="21"/>
      <c r="M22" s="15">
        <f t="shared" si="0"/>
        <v>28.5</v>
      </c>
      <c r="N22" s="5">
        <f t="shared" si="1"/>
        <v>19.5</v>
      </c>
      <c r="O22" s="16">
        <f t="shared" si="2"/>
        <v>0</v>
      </c>
      <c r="P22" s="22">
        <f t="shared" si="3"/>
        <v>28.5</v>
      </c>
      <c r="Q22" s="6">
        <f t="shared" si="4"/>
        <v>19.5</v>
      </c>
      <c r="R22" s="23">
        <f t="shared" si="5"/>
        <v>0</v>
      </c>
      <c r="S22" s="22">
        <f t="shared" si="6"/>
        <v>48</v>
      </c>
      <c r="T22" s="21">
        <v>12</v>
      </c>
    </row>
    <row r="23" spans="1:20" s="1" customFormat="1" ht="15.6" x14ac:dyDescent="0.3">
      <c r="A23" s="31">
        <v>1</v>
      </c>
      <c r="B23" s="7" t="s">
        <v>141</v>
      </c>
      <c r="C23" s="67" t="s">
        <v>142</v>
      </c>
      <c r="D23" s="7" t="s">
        <v>155</v>
      </c>
      <c r="E23" s="63"/>
      <c r="F23" s="64"/>
      <c r="G23" s="20">
        <v>3</v>
      </c>
      <c r="H23" s="8">
        <v>2.75</v>
      </c>
      <c r="I23" s="21"/>
      <c r="J23" s="20"/>
      <c r="K23" s="8"/>
      <c r="L23" s="21"/>
      <c r="M23" s="15">
        <f t="shared" si="0"/>
        <v>18</v>
      </c>
      <c r="N23" s="5">
        <f t="shared" si="1"/>
        <v>16.5</v>
      </c>
      <c r="O23" s="16">
        <f t="shared" si="2"/>
        <v>0</v>
      </c>
      <c r="P23" s="22">
        <f t="shared" si="3"/>
        <v>18</v>
      </c>
      <c r="Q23" s="6">
        <f t="shared" si="4"/>
        <v>16.5</v>
      </c>
      <c r="R23" s="23">
        <f t="shared" si="5"/>
        <v>0</v>
      </c>
      <c r="S23" s="22">
        <f t="shared" si="6"/>
        <v>34.5</v>
      </c>
      <c r="T23" s="21">
        <v>13</v>
      </c>
    </row>
    <row r="24" spans="1:20" ht="15.6" x14ac:dyDescent="0.3">
      <c r="A24" s="31">
        <v>10</v>
      </c>
      <c r="B24" s="7" t="s">
        <v>150</v>
      </c>
      <c r="C24" s="67" t="s">
        <v>151</v>
      </c>
      <c r="D24" s="7" t="s">
        <v>160</v>
      </c>
      <c r="E24" s="63"/>
      <c r="F24" s="64"/>
      <c r="G24" s="20">
        <v>1</v>
      </c>
      <c r="H24" s="8">
        <v>2</v>
      </c>
      <c r="I24" s="21"/>
      <c r="J24" s="20"/>
      <c r="K24" s="8">
        <v>6</v>
      </c>
      <c r="L24" s="21"/>
      <c r="M24" s="15">
        <f t="shared" si="0"/>
        <v>6</v>
      </c>
      <c r="N24" s="5">
        <f t="shared" si="1"/>
        <v>6</v>
      </c>
      <c r="O24" s="16">
        <f t="shared" si="2"/>
        <v>0</v>
      </c>
      <c r="P24" s="22">
        <f t="shared" si="3"/>
        <v>6</v>
      </c>
      <c r="Q24" s="6">
        <f t="shared" si="4"/>
        <v>6</v>
      </c>
      <c r="R24" s="23">
        <f t="shared" si="5"/>
        <v>0</v>
      </c>
      <c r="S24" s="22">
        <f t="shared" si="6"/>
        <v>12</v>
      </c>
      <c r="T24" s="21">
        <v>14</v>
      </c>
    </row>
    <row r="25" spans="1:20" ht="16.2" thickBot="1" x14ac:dyDescent="0.35">
      <c r="A25" s="99">
        <v>9</v>
      </c>
      <c r="B25" s="96" t="s">
        <v>148</v>
      </c>
      <c r="C25" s="101" t="s">
        <v>149</v>
      </c>
      <c r="D25" s="96" t="s">
        <v>160</v>
      </c>
      <c r="E25" s="66"/>
      <c r="F25" s="66"/>
      <c r="G25" s="102"/>
      <c r="H25" s="96"/>
      <c r="I25" s="103"/>
      <c r="J25" s="41"/>
      <c r="K25" s="42"/>
      <c r="L25" s="43"/>
      <c r="M25" s="17">
        <f t="shared" si="0"/>
        <v>0</v>
      </c>
      <c r="N25" s="18">
        <f t="shared" si="1"/>
        <v>0</v>
      </c>
      <c r="O25" s="19">
        <f t="shared" si="2"/>
        <v>0</v>
      </c>
      <c r="P25" s="32">
        <f t="shared" si="3"/>
        <v>0</v>
      </c>
      <c r="Q25" s="33">
        <f t="shared" si="4"/>
        <v>0</v>
      </c>
      <c r="R25" s="34">
        <f t="shared" si="5"/>
        <v>0</v>
      </c>
      <c r="S25" s="32">
        <f t="shared" si="6"/>
        <v>0</v>
      </c>
      <c r="T25" s="21"/>
    </row>
    <row r="26" spans="1:20" x14ac:dyDescent="0.3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</sheetData>
  <sortState xmlns:xlrd2="http://schemas.microsoft.com/office/spreadsheetml/2017/richdata2" ref="A11:T25">
    <sortCondition descending="1" ref="S11:S25"/>
  </sortState>
  <mergeCells count="11">
    <mergeCell ref="Q9:Q10"/>
    <mergeCell ref="R9:R10"/>
    <mergeCell ref="S9:S10"/>
    <mergeCell ref="T9:T10"/>
    <mergeCell ref="A1:T2"/>
    <mergeCell ref="A9:A10"/>
    <mergeCell ref="G9:I9"/>
    <mergeCell ref="J9:L9"/>
    <mergeCell ref="M9:O9"/>
    <mergeCell ref="B9:D9"/>
    <mergeCell ref="P9:P10"/>
  </mergeCells>
  <pageMargins left="0.51181102362204722" right="0.51181102362204722" top="0.74803149606299213" bottom="0.74803149606299213" header="0.31496062992125984" footer="0.31496062992125984"/>
  <pageSetup paperSize="9"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zoomScale="120" zoomScaleNormal="120" workbookViewId="0">
      <selection activeCell="B7" sqref="B7"/>
    </sheetView>
  </sheetViews>
  <sheetFormatPr defaultRowHeight="14.4" x14ac:dyDescent="0.3"/>
  <cols>
    <col min="1" max="1" width="4" bestFit="1" customWidth="1"/>
    <col min="2" max="2" width="11.88671875" customWidth="1"/>
    <col min="3" max="3" width="21.5546875" customWidth="1"/>
    <col min="4" max="4" width="20.6640625" customWidth="1"/>
    <col min="5" max="5" width="3.44140625" hidden="1" customWidth="1"/>
    <col min="6" max="6" width="3.88671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A3" s="2"/>
      <c r="B3" s="24" t="s">
        <v>10</v>
      </c>
      <c r="C3" s="2"/>
      <c r="D3" t="s">
        <v>14</v>
      </c>
      <c r="L3" s="26" t="s">
        <v>140</v>
      </c>
      <c r="N3" s="26"/>
    </row>
    <row r="4" spans="1:20" ht="17.25" customHeight="1" x14ac:dyDescent="0.3">
      <c r="A4" s="2"/>
      <c r="B4" s="24" t="s">
        <v>11</v>
      </c>
      <c r="C4" s="2"/>
    </row>
    <row r="5" spans="1:20" ht="15.6" x14ac:dyDescent="0.3">
      <c r="A5" s="2"/>
      <c r="B5" s="24" t="s">
        <v>12</v>
      </c>
      <c r="C5" s="2"/>
      <c r="D5" s="4"/>
    </row>
    <row r="6" spans="1:20" ht="15.6" x14ac:dyDescent="0.3">
      <c r="A6" s="2"/>
      <c r="B6" s="24" t="s">
        <v>13</v>
      </c>
      <c r="C6" s="2"/>
      <c r="D6" s="4"/>
    </row>
    <row r="7" spans="1:20" ht="15.6" x14ac:dyDescent="0.3">
      <c r="A7" s="2"/>
      <c r="B7" s="24" t="s">
        <v>288</v>
      </c>
      <c r="C7" s="2"/>
      <c r="D7" s="4"/>
    </row>
    <row r="8" spans="1:20" ht="16.2" thickBot="1" x14ac:dyDescent="0.35">
      <c r="A8" s="2"/>
      <c r="B8" s="24"/>
      <c r="C8" s="2"/>
      <c r="D8" s="4"/>
    </row>
    <row r="9" spans="1:20" ht="20.25" customHeight="1" x14ac:dyDescent="0.35">
      <c r="A9" s="130" t="s">
        <v>7</v>
      </c>
      <c r="B9" s="117" t="s">
        <v>22</v>
      </c>
      <c r="C9" s="118"/>
      <c r="D9" s="119"/>
      <c r="E9" s="29"/>
      <c r="F9" s="29"/>
      <c r="G9" s="122" t="s">
        <v>8</v>
      </c>
      <c r="H9" s="123"/>
      <c r="I9" s="124"/>
      <c r="J9" s="122" t="s">
        <v>9</v>
      </c>
      <c r="K9" s="123"/>
      <c r="L9" s="124"/>
      <c r="M9" s="125" t="s">
        <v>4</v>
      </c>
      <c r="N9" s="123"/>
      <c r="O9" s="124"/>
      <c r="P9" s="120" t="s">
        <v>136</v>
      </c>
      <c r="Q9" s="105" t="s">
        <v>137</v>
      </c>
      <c r="R9" s="107" t="s">
        <v>138</v>
      </c>
      <c r="S9" s="126" t="s">
        <v>5</v>
      </c>
      <c r="T9" s="128" t="s">
        <v>6</v>
      </c>
    </row>
    <row r="10" spans="1:20" ht="20.25" customHeight="1" thickBot="1" x14ac:dyDescent="0.4">
      <c r="A10" s="131"/>
      <c r="B10" s="25" t="s">
        <v>0</v>
      </c>
      <c r="C10" s="25" t="s">
        <v>1</v>
      </c>
      <c r="D10" s="83" t="s">
        <v>19</v>
      </c>
      <c r="E10" s="30" t="s">
        <v>2</v>
      </c>
      <c r="F10" s="30" t="s">
        <v>3</v>
      </c>
      <c r="G10" s="68">
        <v>1</v>
      </c>
      <c r="H10" s="50">
        <v>2</v>
      </c>
      <c r="I10" s="69">
        <v>3</v>
      </c>
      <c r="J10" s="68">
        <v>1</v>
      </c>
      <c r="K10" s="50">
        <v>2</v>
      </c>
      <c r="L10" s="69">
        <v>3</v>
      </c>
      <c r="M10" s="70">
        <v>1</v>
      </c>
      <c r="N10" s="50">
        <v>2</v>
      </c>
      <c r="O10" s="69">
        <v>3</v>
      </c>
      <c r="P10" s="121"/>
      <c r="Q10" s="106"/>
      <c r="R10" s="108"/>
      <c r="S10" s="127"/>
      <c r="T10" s="129"/>
    </row>
    <row r="11" spans="1:20" s="1" customFormat="1" x14ac:dyDescent="0.3">
      <c r="A11" s="72">
        <v>20</v>
      </c>
      <c r="B11" s="72" t="s">
        <v>169</v>
      </c>
      <c r="C11" s="72" t="s">
        <v>170</v>
      </c>
      <c r="D11" s="72" t="s">
        <v>174</v>
      </c>
      <c r="E11" s="53"/>
      <c r="F11" s="53"/>
      <c r="G11" s="54">
        <v>6.75</v>
      </c>
      <c r="H11" s="55">
        <v>3.75</v>
      </c>
      <c r="I11" s="56"/>
      <c r="J11" s="54">
        <v>3</v>
      </c>
      <c r="K11" s="55"/>
      <c r="L11" s="56"/>
      <c r="M11" s="57">
        <f t="shared" ref="M11:M19" si="0">(G11*6)-J11</f>
        <v>37.5</v>
      </c>
      <c r="N11" s="58">
        <f t="shared" ref="N11:N19" si="1">(H11*6)-K11</f>
        <v>22.5</v>
      </c>
      <c r="O11" s="59">
        <f t="shared" ref="O11:O19" si="2">(I11*6)-L11</f>
        <v>0</v>
      </c>
      <c r="P11" s="60">
        <f t="shared" ref="P11:P19" si="3">MAX(M11:O11)</f>
        <v>37.5</v>
      </c>
      <c r="Q11" s="61">
        <f t="shared" ref="Q11:Q19" si="4">LARGE(M11:O11,2)</f>
        <v>22.5</v>
      </c>
      <c r="R11" s="82">
        <f t="shared" ref="R11:R19" si="5">LARGE(M11:O11,3)</f>
        <v>0</v>
      </c>
      <c r="S11" s="60">
        <f t="shared" ref="S11:S19" si="6">P11+Q11</f>
        <v>60</v>
      </c>
      <c r="T11" s="56">
        <v>1</v>
      </c>
    </row>
    <row r="12" spans="1:20" ht="15.6" x14ac:dyDescent="0.3">
      <c r="A12" s="88">
        <v>15</v>
      </c>
      <c r="B12" s="7" t="s">
        <v>164</v>
      </c>
      <c r="C12" s="7" t="s">
        <v>165</v>
      </c>
      <c r="D12" s="7" t="s">
        <v>155</v>
      </c>
      <c r="E12" s="63"/>
      <c r="F12" s="63"/>
      <c r="G12" s="9">
        <v>4.75</v>
      </c>
      <c r="H12" s="7">
        <v>3.25</v>
      </c>
      <c r="I12" s="10"/>
      <c r="J12" s="9"/>
      <c r="K12" s="7"/>
      <c r="L12" s="10"/>
      <c r="M12" s="37">
        <f t="shared" si="0"/>
        <v>28.5</v>
      </c>
      <c r="N12" s="5">
        <f t="shared" si="1"/>
        <v>19.5</v>
      </c>
      <c r="O12" s="16">
        <f t="shared" si="2"/>
        <v>0</v>
      </c>
      <c r="P12" s="22">
        <f t="shared" si="3"/>
        <v>28.5</v>
      </c>
      <c r="Q12" s="6">
        <f t="shared" si="4"/>
        <v>19.5</v>
      </c>
      <c r="R12" s="16">
        <f t="shared" si="5"/>
        <v>0</v>
      </c>
      <c r="S12" s="14">
        <f t="shared" si="6"/>
        <v>48</v>
      </c>
      <c r="T12" s="21">
        <v>2</v>
      </c>
    </row>
    <row r="13" spans="1:20" ht="15.6" x14ac:dyDescent="0.3">
      <c r="A13" s="88">
        <v>16</v>
      </c>
      <c r="B13" s="7" t="s">
        <v>42</v>
      </c>
      <c r="C13" s="7" t="s">
        <v>166</v>
      </c>
      <c r="D13" s="7" t="s">
        <v>156</v>
      </c>
      <c r="E13" s="63"/>
      <c r="F13" s="63"/>
      <c r="G13" s="20">
        <v>2.75</v>
      </c>
      <c r="H13" s="8">
        <v>2</v>
      </c>
      <c r="I13" s="21"/>
      <c r="J13" s="20"/>
      <c r="K13" s="8"/>
      <c r="L13" s="21"/>
      <c r="M13" s="37">
        <f t="shared" si="0"/>
        <v>16.5</v>
      </c>
      <c r="N13" s="5">
        <f t="shared" si="1"/>
        <v>12</v>
      </c>
      <c r="O13" s="16">
        <f t="shared" si="2"/>
        <v>0</v>
      </c>
      <c r="P13" s="22">
        <f t="shared" si="3"/>
        <v>16.5</v>
      </c>
      <c r="Q13" s="6">
        <f t="shared" si="4"/>
        <v>12</v>
      </c>
      <c r="R13" s="39">
        <f t="shared" si="5"/>
        <v>0</v>
      </c>
      <c r="S13" s="14">
        <f t="shared" si="6"/>
        <v>28.5</v>
      </c>
      <c r="T13" s="21">
        <v>3</v>
      </c>
    </row>
    <row r="14" spans="1:20" x14ac:dyDescent="0.3">
      <c r="A14" s="7">
        <v>21</v>
      </c>
      <c r="B14" s="7" t="s">
        <v>171</v>
      </c>
      <c r="C14" s="7" t="s">
        <v>172</v>
      </c>
      <c r="D14" s="7" t="s">
        <v>163</v>
      </c>
      <c r="E14" s="63"/>
      <c r="F14" s="63"/>
      <c r="G14" s="20">
        <v>5.25</v>
      </c>
      <c r="H14" s="8"/>
      <c r="I14" s="21"/>
      <c r="J14" s="20">
        <v>6</v>
      </c>
      <c r="K14" s="8"/>
      <c r="L14" s="21"/>
      <c r="M14" s="37">
        <f t="shared" si="0"/>
        <v>25.5</v>
      </c>
      <c r="N14" s="5">
        <f t="shared" si="1"/>
        <v>0</v>
      </c>
      <c r="O14" s="16">
        <f t="shared" si="2"/>
        <v>0</v>
      </c>
      <c r="P14" s="22">
        <f t="shared" si="3"/>
        <v>25.5</v>
      </c>
      <c r="Q14" s="6">
        <f t="shared" si="4"/>
        <v>0</v>
      </c>
      <c r="R14" s="16">
        <f t="shared" si="5"/>
        <v>0</v>
      </c>
      <c r="S14" s="14">
        <f t="shared" si="6"/>
        <v>25.5</v>
      </c>
      <c r="T14" s="21">
        <v>4</v>
      </c>
    </row>
    <row r="15" spans="1:20" ht="16.2" thickBot="1" x14ac:dyDescent="0.35">
      <c r="A15" s="88">
        <v>18</v>
      </c>
      <c r="B15" s="7" t="s">
        <v>43</v>
      </c>
      <c r="C15" s="7" t="s">
        <v>44</v>
      </c>
      <c r="D15" s="7" t="s">
        <v>157</v>
      </c>
      <c r="E15" s="65"/>
      <c r="F15" s="65"/>
      <c r="G15" s="20">
        <v>1.5</v>
      </c>
      <c r="H15" s="8">
        <v>2.25</v>
      </c>
      <c r="I15" s="21"/>
      <c r="J15" s="20"/>
      <c r="K15" s="8"/>
      <c r="L15" s="21"/>
      <c r="M15" s="37">
        <f t="shared" si="0"/>
        <v>9</v>
      </c>
      <c r="N15" s="5">
        <f t="shared" si="1"/>
        <v>13.5</v>
      </c>
      <c r="O15" s="16">
        <f t="shared" si="2"/>
        <v>0</v>
      </c>
      <c r="P15" s="22">
        <f t="shared" si="3"/>
        <v>13.5</v>
      </c>
      <c r="Q15" s="6">
        <f t="shared" si="4"/>
        <v>9</v>
      </c>
      <c r="R15" s="16">
        <f t="shared" si="5"/>
        <v>0</v>
      </c>
      <c r="S15" s="14">
        <f t="shared" si="6"/>
        <v>22.5</v>
      </c>
      <c r="T15" s="21">
        <v>5</v>
      </c>
    </row>
    <row r="16" spans="1:20" ht="15.6" x14ac:dyDescent="0.3">
      <c r="A16" s="88">
        <v>17</v>
      </c>
      <c r="B16" s="7" t="s">
        <v>167</v>
      </c>
      <c r="C16" s="7" t="s">
        <v>168</v>
      </c>
      <c r="D16" s="7" t="s">
        <v>156</v>
      </c>
      <c r="E16" s="100"/>
      <c r="F16" s="100"/>
      <c r="G16" s="20">
        <v>1</v>
      </c>
      <c r="H16" s="8">
        <v>1.25</v>
      </c>
      <c r="I16" s="21"/>
      <c r="J16" s="20"/>
      <c r="K16" s="8"/>
      <c r="L16" s="21"/>
      <c r="M16" s="37">
        <f t="shared" si="0"/>
        <v>6</v>
      </c>
      <c r="N16" s="5">
        <f t="shared" si="1"/>
        <v>7.5</v>
      </c>
      <c r="O16" s="16">
        <f t="shared" si="2"/>
        <v>0</v>
      </c>
      <c r="P16" s="22">
        <f t="shared" si="3"/>
        <v>7.5</v>
      </c>
      <c r="Q16" s="6">
        <f t="shared" si="4"/>
        <v>6</v>
      </c>
      <c r="R16" s="16">
        <f t="shared" si="5"/>
        <v>0</v>
      </c>
      <c r="S16" s="14">
        <f t="shared" si="6"/>
        <v>13.5</v>
      </c>
      <c r="T16" s="21">
        <v>6</v>
      </c>
    </row>
    <row r="17" spans="1:20" x14ac:dyDescent="0.3">
      <c r="A17" s="7">
        <v>22</v>
      </c>
      <c r="B17" s="7" t="s">
        <v>45</v>
      </c>
      <c r="C17" s="7" t="s">
        <v>173</v>
      </c>
      <c r="D17" s="7" t="s">
        <v>163</v>
      </c>
      <c r="G17" s="20">
        <v>1.5</v>
      </c>
      <c r="H17" s="8"/>
      <c r="I17" s="21"/>
      <c r="J17" s="20"/>
      <c r="K17" s="8"/>
      <c r="L17" s="21"/>
      <c r="M17" s="37">
        <f t="shared" si="0"/>
        <v>9</v>
      </c>
      <c r="N17" s="5">
        <f t="shared" si="1"/>
        <v>0</v>
      </c>
      <c r="O17" s="16">
        <f t="shared" si="2"/>
        <v>0</v>
      </c>
      <c r="P17" s="22">
        <f t="shared" si="3"/>
        <v>9</v>
      </c>
      <c r="Q17" s="6">
        <f t="shared" si="4"/>
        <v>0</v>
      </c>
      <c r="R17" s="16">
        <f t="shared" si="5"/>
        <v>0</v>
      </c>
      <c r="S17" s="14">
        <f t="shared" si="6"/>
        <v>9</v>
      </c>
      <c r="T17" s="21">
        <v>7</v>
      </c>
    </row>
    <row r="18" spans="1:20" ht="15.6" x14ac:dyDescent="0.3">
      <c r="A18" s="88">
        <v>19</v>
      </c>
      <c r="B18" s="7" t="s">
        <v>45</v>
      </c>
      <c r="C18" s="7" t="s">
        <v>46</v>
      </c>
      <c r="D18" s="7" t="s">
        <v>159</v>
      </c>
      <c r="E18" s="100"/>
      <c r="F18" s="100"/>
      <c r="G18" s="20">
        <v>1.25</v>
      </c>
      <c r="H18" s="8">
        <v>1</v>
      </c>
      <c r="I18" s="21"/>
      <c r="J18" s="20">
        <v>6</v>
      </c>
      <c r="K18" s="8">
        <v>6</v>
      </c>
      <c r="L18" s="21"/>
      <c r="M18" s="37">
        <f t="shared" si="0"/>
        <v>1.5</v>
      </c>
      <c r="N18" s="5">
        <f t="shared" si="1"/>
        <v>0</v>
      </c>
      <c r="O18" s="16">
        <f t="shared" si="2"/>
        <v>0</v>
      </c>
      <c r="P18" s="22">
        <f t="shared" si="3"/>
        <v>1.5</v>
      </c>
      <c r="Q18" s="6">
        <f t="shared" si="4"/>
        <v>0</v>
      </c>
      <c r="R18" s="16">
        <f t="shared" si="5"/>
        <v>0</v>
      </c>
      <c r="S18" s="14">
        <f t="shared" si="6"/>
        <v>1.5</v>
      </c>
      <c r="T18" s="21">
        <v>8</v>
      </c>
    </row>
    <row r="19" spans="1:20" ht="15" thickBot="1" x14ac:dyDescent="0.35">
      <c r="A19" s="12">
        <v>23</v>
      </c>
      <c r="B19" s="12" t="s">
        <v>109</v>
      </c>
      <c r="C19" s="12" t="s">
        <v>173</v>
      </c>
      <c r="D19" s="12" t="s">
        <v>163</v>
      </c>
      <c r="G19" s="41"/>
      <c r="H19" s="42"/>
      <c r="I19" s="43"/>
      <c r="J19" s="41"/>
      <c r="K19" s="42"/>
      <c r="L19" s="43"/>
      <c r="M19" s="45">
        <f t="shared" si="0"/>
        <v>0</v>
      </c>
      <c r="N19" s="18">
        <f t="shared" si="1"/>
        <v>0</v>
      </c>
      <c r="O19" s="19">
        <f t="shared" si="2"/>
        <v>0</v>
      </c>
      <c r="P19" s="32">
        <f t="shared" si="3"/>
        <v>0</v>
      </c>
      <c r="Q19" s="33">
        <f t="shared" si="4"/>
        <v>0</v>
      </c>
      <c r="R19" s="19">
        <f t="shared" si="5"/>
        <v>0</v>
      </c>
      <c r="S19" s="46">
        <f t="shared" si="6"/>
        <v>0</v>
      </c>
      <c r="T19" s="21">
        <v>9</v>
      </c>
    </row>
  </sheetData>
  <sortState xmlns:xlrd2="http://schemas.microsoft.com/office/spreadsheetml/2017/richdata2" ref="A11:S19">
    <sortCondition descending="1" ref="S11:S19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55118110236220474" bottom="0.55118110236220474" header="0.31496062992125984" footer="0.31496062992125984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2"/>
  <sheetViews>
    <sheetView topLeftCell="A10" zoomScale="120" zoomScaleNormal="120" workbookViewId="0">
      <selection activeCell="T31" sqref="T31"/>
    </sheetView>
  </sheetViews>
  <sheetFormatPr defaultRowHeight="14.4" x14ac:dyDescent="0.3"/>
  <cols>
    <col min="1" max="1" width="4" bestFit="1" customWidth="1"/>
    <col min="2" max="2" width="11.6640625" style="2" customWidth="1"/>
    <col min="3" max="3" width="21.5546875" style="2" customWidth="1"/>
    <col min="4" max="4" width="20.6640625" customWidth="1"/>
    <col min="5" max="5" width="3.6640625" hidden="1" customWidth="1"/>
    <col min="6" max="6" width="4.4414062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A3" s="2"/>
      <c r="B3" s="24" t="s">
        <v>10</v>
      </c>
      <c r="D3" t="s">
        <v>14</v>
      </c>
      <c r="L3" s="26" t="s">
        <v>140</v>
      </c>
      <c r="N3" s="26"/>
    </row>
    <row r="4" spans="1:20" ht="17.25" customHeight="1" x14ac:dyDescent="0.3">
      <c r="A4" s="2"/>
      <c r="B4" s="24" t="s">
        <v>11</v>
      </c>
    </row>
    <row r="5" spans="1:20" ht="15.6" x14ac:dyDescent="0.3">
      <c r="A5" s="2"/>
      <c r="B5" s="24" t="s">
        <v>12</v>
      </c>
      <c r="D5" s="4"/>
    </row>
    <row r="6" spans="1:20" ht="15.6" x14ac:dyDescent="0.3">
      <c r="A6" s="2"/>
      <c r="B6" s="24" t="s">
        <v>13</v>
      </c>
      <c r="D6" s="4"/>
    </row>
    <row r="7" spans="1:20" ht="15.6" x14ac:dyDescent="0.3">
      <c r="A7" s="2"/>
      <c r="B7" s="24" t="s">
        <v>288</v>
      </c>
      <c r="D7" s="4"/>
    </row>
    <row r="8" spans="1:20" ht="16.2" thickBot="1" x14ac:dyDescent="0.35">
      <c r="A8" s="2"/>
      <c r="B8" s="24"/>
      <c r="D8" s="4"/>
    </row>
    <row r="9" spans="1:20" ht="20.25" customHeight="1" x14ac:dyDescent="0.35">
      <c r="A9" s="112" t="s">
        <v>7</v>
      </c>
      <c r="B9" s="117" t="s">
        <v>23</v>
      </c>
      <c r="C9" s="118"/>
      <c r="D9" s="119"/>
      <c r="E9" s="29"/>
      <c r="F9" s="29"/>
      <c r="G9" s="122" t="s">
        <v>8</v>
      </c>
      <c r="H9" s="123"/>
      <c r="I9" s="124"/>
      <c r="J9" s="122" t="s">
        <v>9</v>
      </c>
      <c r="K9" s="123"/>
      <c r="L9" s="124"/>
      <c r="M9" s="122" t="s">
        <v>4</v>
      </c>
      <c r="N9" s="123"/>
      <c r="O9" s="124"/>
      <c r="P9" s="120" t="s">
        <v>136</v>
      </c>
      <c r="Q9" s="105" t="s">
        <v>137</v>
      </c>
      <c r="R9" s="107" t="s">
        <v>138</v>
      </c>
      <c r="S9" s="109" t="s">
        <v>5</v>
      </c>
      <c r="T9" s="128" t="s">
        <v>6</v>
      </c>
    </row>
    <row r="10" spans="1:20" ht="20.25" customHeight="1" thickBot="1" x14ac:dyDescent="0.4">
      <c r="A10" s="113"/>
      <c r="B10" s="25" t="s">
        <v>0</v>
      </c>
      <c r="C10" s="25" t="s">
        <v>1</v>
      </c>
      <c r="D10" s="83" t="s">
        <v>19</v>
      </c>
      <c r="E10" s="30" t="s">
        <v>2</v>
      </c>
      <c r="F10" s="30" t="s">
        <v>3</v>
      </c>
      <c r="G10" s="68">
        <v>1</v>
      </c>
      <c r="H10" s="50">
        <v>2</v>
      </c>
      <c r="I10" s="69">
        <v>3</v>
      </c>
      <c r="J10" s="68">
        <v>1</v>
      </c>
      <c r="K10" s="50">
        <v>2</v>
      </c>
      <c r="L10" s="69">
        <v>3</v>
      </c>
      <c r="M10" s="68">
        <v>1</v>
      </c>
      <c r="N10" s="50">
        <v>2</v>
      </c>
      <c r="O10" s="69">
        <v>3</v>
      </c>
      <c r="P10" s="121"/>
      <c r="Q10" s="106"/>
      <c r="R10" s="108"/>
      <c r="S10" s="110"/>
      <c r="T10" s="129"/>
    </row>
    <row r="11" spans="1:20" ht="15.6" x14ac:dyDescent="0.3">
      <c r="A11" s="86">
        <v>36</v>
      </c>
      <c r="B11" s="72" t="s">
        <v>20</v>
      </c>
      <c r="C11" s="72" t="s">
        <v>53</v>
      </c>
      <c r="D11" s="72" t="s">
        <v>159</v>
      </c>
      <c r="E11" s="53"/>
      <c r="F11" s="53"/>
      <c r="G11" s="48">
        <v>8</v>
      </c>
      <c r="H11" s="48">
        <v>7.75</v>
      </c>
      <c r="I11" s="73"/>
      <c r="J11" s="74"/>
      <c r="K11" s="48"/>
      <c r="L11" s="73"/>
      <c r="M11" s="57">
        <f t="shared" ref="M11:M32" si="0">(G11*6)-J11</f>
        <v>48</v>
      </c>
      <c r="N11" s="58">
        <f t="shared" ref="N11:N32" si="1">(H11*6)-K11</f>
        <v>46.5</v>
      </c>
      <c r="O11" s="59">
        <f t="shared" ref="O11:O32" si="2">(I11*6)-L11</f>
        <v>0</v>
      </c>
      <c r="P11" s="60">
        <f t="shared" ref="P11:P32" si="3">MAX(M11:O11)</f>
        <v>48</v>
      </c>
      <c r="Q11" s="61">
        <f t="shared" ref="Q11:Q32" si="4">LARGE(M11:O11,2)</f>
        <v>46.5</v>
      </c>
      <c r="R11" s="59">
        <f t="shared" ref="R11:R32" si="5">LARGE(M11:O11,3)</f>
        <v>0</v>
      </c>
      <c r="S11" s="60">
        <f t="shared" ref="S11:S32" si="6">P11+Q11</f>
        <v>94.5</v>
      </c>
      <c r="T11" s="73">
        <v>1</v>
      </c>
    </row>
    <row r="12" spans="1:20" ht="15.6" x14ac:dyDescent="0.3">
      <c r="A12" s="87">
        <v>35</v>
      </c>
      <c r="B12" s="7" t="s">
        <v>55</v>
      </c>
      <c r="C12" s="7" t="s">
        <v>54</v>
      </c>
      <c r="D12" s="7" t="s">
        <v>159</v>
      </c>
      <c r="E12" s="63"/>
      <c r="F12" s="63"/>
      <c r="G12" s="7">
        <v>9</v>
      </c>
      <c r="H12" s="7">
        <v>7.5</v>
      </c>
      <c r="I12" s="10"/>
      <c r="J12" s="9">
        <v>6</v>
      </c>
      <c r="K12" s="7"/>
      <c r="L12" s="10"/>
      <c r="M12" s="15">
        <f t="shared" si="0"/>
        <v>48</v>
      </c>
      <c r="N12" s="5">
        <f t="shared" si="1"/>
        <v>45</v>
      </c>
      <c r="O12" s="16">
        <f t="shared" si="2"/>
        <v>0</v>
      </c>
      <c r="P12" s="22">
        <f t="shared" si="3"/>
        <v>48</v>
      </c>
      <c r="Q12" s="6">
        <f t="shared" si="4"/>
        <v>45</v>
      </c>
      <c r="R12" s="16">
        <f t="shared" si="5"/>
        <v>0</v>
      </c>
      <c r="S12" s="22">
        <f t="shared" si="6"/>
        <v>93</v>
      </c>
      <c r="T12" s="10">
        <v>2</v>
      </c>
    </row>
    <row r="13" spans="1:20" ht="15.6" x14ac:dyDescent="0.3">
      <c r="A13" s="87">
        <v>24</v>
      </c>
      <c r="B13" s="7" t="s">
        <v>175</v>
      </c>
      <c r="C13" s="7" t="s">
        <v>176</v>
      </c>
      <c r="D13" s="7" t="s">
        <v>155</v>
      </c>
      <c r="E13" s="63"/>
      <c r="F13" s="63"/>
      <c r="G13" s="7">
        <v>7.75</v>
      </c>
      <c r="H13" s="7">
        <v>7.5</v>
      </c>
      <c r="I13" s="10"/>
      <c r="J13" s="9"/>
      <c r="K13" s="7"/>
      <c r="L13" s="10"/>
      <c r="M13" s="15">
        <f t="shared" si="0"/>
        <v>46.5</v>
      </c>
      <c r="N13" s="5">
        <f t="shared" si="1"/>
        <v>45</v>
      </c>
      <c r="O13" s="16">
        <f t="shared" si="2"/>
        <v>0</v>
      </c>
      <c r="P13" s="22">
        <f t="shared" si="3"/>
        <v>46.5</v>
      </c>
      <c r="Q13" s="6">
        <f t="shared" si="4"/>
        <v>45</v>
      </c>
      <c r="R13" s="16">
        <f t="shared" si="5"/>
        <v>0</v>
      </c>
      <c r="S13" s="22">
        <f t="shared" si="6"/>
        <v>91.5</v>
      </c>
      <c r="T13" s="10">
        <v>3</v>
      </c>
    </row>
    <row r="14" spans="1:20" ht="15.6" x14ac:dyDescent="0.3">
      <c r="A14" s="87">
        <v>27</v>
      </c>
      <c r="B14" s="7" t="s">
        <v>181</v>
      </c>
      <c r="C14" s="7" t="s">
        <v>182</v>
      </c>
      <c r="D14" s="7" t="s">
        <v>155</v>
      </c>
      <c r="E14" s="63"/>
      <c r="F14" s="63"/>
      <c r="G14" s="7">
        <v>8.5</v>
      </c>
      <c r="H14" s="7">
        <v>6.5</v>
      </c>
      <c r="I14" s="10"/>
      <c r="J14" s="9"/>
      <c r="K14" s="7"/>
      <c r="L14" s="10"/>
      <c r="M14" s="15">
        <f t="shared" si="0"/>
        <v>51</v>
      </c>
      <c r="N14" s="5">
        <f t="shared" si="1"/>
        <v>39</v>
      </c>
      <c r="O14" s="16">
        <f t="shared" si="2"/>
        <v>0</v>
      </c>
      <c r="P14" s="22">
        <f t="shared" si="3"/>
        <v>51</v>
      </c>
      <c r="Q14" s="6">
        <f t="shared" si="4"/>
        <v>39</v>
      </c>
      <c r="R14" s="16">
        <f t="shared" si="5"/>
        <v>0</v>
      </c>
      <c r="S14" s="22">
        <f t="shared" si="6"/>
        <v>90</v>
      </c>
      <c r="T14" s="10">
        <v>4</v>
      </c>
    </row>
    <row r="15" spans="1:20" ht="15.6" x14ac:dyDescent="0.3">
      <c r="A15" s="87">
        <v>32</v>
      </c>
      <c r="B15" s="7" t="s">
        <v>49</v>
      </c>
      <c r="C15" s="7" t="s">
        <v>50</v>
      </c>
      <c r="D15" s="7" t="s">
        <v>157</v>
      </c>
      <c r="E15" s="63"/>
      <c r="F15" s="63"/>
      <c r="G15" s="7">
        <v>6.75</v>
      </c>
      <c r="H15" s="7">
        <v>6.75</v>
      </c>
      <c r="I15" s="10"/>
      <c r="J15" s="9"/>
      <c r="K15" s="7"/>
      <c r="L15" s="10"/>
      <c r="M15" s="15">
        <f t="shared" si="0"/>
        <v>40.5</v>
      </c>
      <c r="N15" s="5">
        <f t="shared" si="1"/>
        <v>40.5</v>
      </c>
      <c r="O15" s="16">
        <f t="shared" si="2"/>
        <v>0</v>
      </c>
      <c r="P15" s="22">
        <f t="shared" si="3"/>
        <v>40.5</v>
      </c>
      <c r="Q15" s="6">
        <f t="shared" si="4"/>
        <v>40.5</v>
      </c>
      <c r="R15" s="16">
        <f t="shared" si="5"/>
        <v>0</v>
      </c>
      <c r="S15" s="22">
        <f t="shared" si="6"/>
        <v>81</v>
      </c>
      <c r="T15" s="10">
        <v>5</v>
      </c>
    </row>
    <row r="16" spans="1:20" ht="15.6" x14ac:dyDescent="0.3">
      <c r="A16" s="87">
        <v>38</v>
      </c>
      <c r="B16" s="7" t="s">
        <v>191</v>
      </c>
      <c r="C16" s="7" t="s">
        <v>192</v>
      </c>
      <c r="D16" s="7" t="s">
        <v>161</v>
      </c>
      <c r="E16" s="63"/>
      <c r="F16" s="63"/>
      <c r="G16" s="7">
        <v>7</v>
      </c>
      <c r="H16" s="7">
        <v>5.75</v>
      </c>
      <c r="I16" s="10"/>
      <c r="J16" s="9"/>
      <c r="K16" s="7"/>
      <c r="L16" s="10"/>
      <c r="M16" s="15">
        <f t="shared" si="0"/>
        <v>42</v>
      </c>
      <c r="N16" s="5">
        <f t="shared" si="1"/>
        <v>34.5</v>
      </c>
      <c r="O16" s="16">
        <f t="shared" si="2"/>
        <v>0</v>
      </c>
      <c r="P16" s="22">
        <f t="shared" si="3"/>
        <v>42</v>
      </c>
      <c r="Q16" s="6">
        <f t="shared" si="4"/>
        <v>34.5</v>
      </c>
      <c r="R16" s="16">
        <f t="shared" si="5"/>
        <v>0</v>
      </c>
      <c r="S16" s="22">
        <f t="shared" si="6"/>
        <v>76.5</v>
      </c>
      <c r="T16" s="10">
        <v>6</v>
      </c>
    </row>
    <row r="17" spans="1:20" ht="15.6" x14ac:dyDescent="0.3">
      <c r="A17" s="87">
        <v>26</v>
      </c>
      <c r="B17" s="7" t="s">
        <v>179</v>
      </c>
      <c r="C17" s="7" t="s">
        <v>180</v>
      </c>
      <c r="D17" s="7" t="s">
        <v>155</v>
      </c>
      <c r="E17" s="63"/>
      <c r="F17" s="63"/>
      <c r="G17" s="7">
        <v>6</v>
      </c>
      <c r="H17" s="7">
        <v>6.25</v>
      </c>
      <c r="I17" s="10"/>
      <c r="J17" s="9"/>
      <c r="K17" s="7"/>
      <c r="L17" s="10"/>
      <c r="M17" s="15">
        <f t="shared" si="0"/>
        <v>36</v>
      </c>
      <c r="N17" s="5">
        <f t="shared" si="1"/>
        <v>37.5</v>
      </c>
      <c r="O17" s="16">
        <f t="shared" si="2"/>
        <v>0</v>
      </c>
      <c r="P17" s="22">
        <f t="shared" si="3"/>
        <v>37.5</v>
      </c>
      <c r="Q17" s="6">
        <f t="shared" si="4"/>
        <v>36</v>
      </c>
      <c r="R17" s="16">
        <f t="shared" si="5"/>
        <v>0</v>
      </c>
      <c r="S17" s="22">
        <f t="shared" si="6"/>
        <v>73.5</v>
      </c>
      <c r="T17" s="10">
        <v>7</v>
      </c>
    </row>
    <row r="18" spans="1:20" ht="15.6" x14ac:dyDescent="0.3">
      <c r="A18" s="87">
        <v>37</v>
      </c>
      <c r="B18" s="7" t="s">
        <v>189</v>
      </c>
      <c r="C18" s="7" t="s">
        <v>190</v>
      </c>
      <c r="D18" s="7" t="s">
        <v>160</v>
      </c>
      <c r="E18" s="63"/>
      <c r="F18" s="63"/>
      <c r="G18" s="7">
        <v>6.5</v>
      </c>
      <c r="H18" s="7">
        <v>5.25</v>
      </c>
      <c r="I18" s="10"/>
      <c r="J18" s="9"/>
      <c r="K18" s="7"/>
      <c r="L18" s="10"/>
      <c r="M18" s="15">
        <f t="shared" si="0"/>
        <v>39</v>
      </c>
      <c r="N18" s="5">
        <f t="shared" si="1"/>
        <v>31.5</v>
      </c>
      <c r="O18" s="16">
        <f t="shared" si="2"/>
        <v>0</v>
      </c>
      <c r="P18" s="22">
        <f t="shared" si="3"/>
        <v>39</v>
      </c>
      <c r="Q18" s="6">
        <f t="shared" si="4"/>
        <v>31.5</v>
      </c>
      <c r="R18" s="16">
        <f t="shared" si="5"/>
        <v>0</v>
      </c>
      <c r="S18" s="22">
        <f t="shared" si="6"/>
        <v>70.5</v>
      </c>
      <c r="T18" s="10">
        <v>8</v>
      </c>
    </row>
    <row r="19" spans="1:20" ht="15.6" x14ac:dyDescent="0.3">
      <c r="A19" s="87">
        <v>31</v>
      </c>
      <c r="B19" s="7" t="s">
        <v>47</v>
      </c>
      <c r="C19" s="7" t="s">
        <v>48</v>
      </c>
      <c r="D19" s="7" t="s">
        <v>156</v>
      </c>
      <c r="E19" s="63"/>
      <c r="F19" s="63"/>
      <c r="G19" s="7">
        <v>5</v>
      </c>
      <c r="H19" s="7">
        <v>6.5</v>
      </c>
      <c r="I19" s="10"/>
      <c r="J19" s="9"/>
      <c r="K19" s="7"/>
      <c r="L19" s="10"/>
      <c r="M19" s="15">
        <f t="shared" si="0"/>
        <v>30</v>
      </c>
      <c r="N19" s="5">
        <f t="shared" si="1"/>
        <v>39</v>
      </c>
      <c r="O19" s="16">
        <f t="shared" si="2"/>
        <v>0</v>
      </c>
      <c r="P19" s="22">
        <f t="shared" si="3"/>
        <v>39</v>
      </c>
      <c r="Q19" s="6">
        <f t="shared" si="4"/>
        <v>30</v>
      </c>
      <c r="R19" s="16">
        <f t="shared" si="5"/>
        <v>0</v>
      </c>
      <c r="S19" s="22">
        <f t="shared" si="6"/>
        <v>69</v>
      </c>
      <c r="T19" s="10">
        <v>9</v>
      </c>
    </row>
    <row r="20" spans="1:20" ht="15.6" x14ac:dyDescent="0.3">
      <c r="A20" s="87">
        <v>44</v>
      </c>
      <c r="B20" s="7" t="s">
        <v>200</v>
      </c>
      <c r="C20" s="7" t="s">
        <v>201</v>
      </c>
      <c r="D20" s="7" t="s">
        <v>204</v>
      </c>
      <c r="E20" s="63"/>
      <c r="F20" s="63"/>
      <c r="G20" s="7">
        <v>6</v>
      </c>
      <c r="H20" s="7">
        <v>5.5</v>
      </c>
      <c r="I20" s="10"/>
      <c r="J20" s="9"/>
      <c r="K20" s="7"/>
      <c r="L20" s="10"/>
      <c r="M20" s="15">
        <f t="shared" si="0"/>
        <v>36</v>
      </c>
      <c r="N20" s="5">
        <f t="shared" si="1"/>
        <v>33</v>
      </c>
      <c r="O20" s="16">
        <f t="shared" si="2"/>
        <v>0</v>
      </c>
      <c r="P20" s="22">
        <f t="shared" si="3"/>
        <v>36</v>
      </c>
      <c r="Q20" s="6">
        <f t="shared" si="4"/>
        <v>33</v>
      </c>
      <c r="R20" s="16">
        <f t="shared" si="5"/>
        <v>0</v>
      </c>
      <c r="S20" s="22">
        <f t="shared" si="6"/>
        <v>69</v>
      </c>
      <c r="T20" s="10">
        <v>10</v>
      </c>
    </row>
    <row r="21" spans="1:20" ht="15.6" x14ac:dyDescent="0.3">
      <c r="A21" s="87">
        <v>39</v>
      </c>
      <c r="B21" s="7" t="s">
        <v>193</v>
      </c>
      <c r="C21" s="7" t="s">
        <v>194</v>
      </c>
      <c r="D21" s="7" t="s">
        <v>163</v>
      </c>
      <c r="E21" s="63"/>
      <c r="F21" s="63"/>
      <c r="G21" s="7">
        <v>7</v>
      </c>
      <c r="H21" s="7">
        <v>5</v>
      </c>
      <c r="I21" s="10"/>
      <c r="J21" s="9">
        <v>6</v>
      </c>
      <c r="K21" s="7"/>
      <c r="L21" s="10"/>
      <c r="M21" s="15">
        <f>(G21*6)-J21</f>
        <v>36</v>
      </c>
      <c r="N21" s="5">
        <f>(H21*6)-K21</f>
        <v>30</v>
      </c>
      <c r="O21" s="16">
        <f>(I21*6)-L21</f>
        <v>0</v>
      </c>
      <c r="P21" s="22">
        <f>MAX(M21:O21)</f>
        <v>36</v>
      </c>
      <c r="Q21" s="6">
        <f>LARGE(M21:O21,2)</f>
        <v>30</v>
      </c>
      <c r="R21" s="16">
        <f>LARGE(M21:O21,3)</f>
        <v>0</v>
      </c>
      <c r="S21" s="22">
        <f>P21+Q21</f>
        <v>66</v>
      </c>
      <c r="T21" s="10">
        <v>11</v>
      </c>
    </row>
    <row r="22" spans="1:20" ht="15.6" x14ac:dyDescent="0.3">
      <c r="A22" s="87">
        <v>33</v>
      </c>
      <c r="B22" s="7" t="s">
        <v>51</v>
      </c>
      <c r="C22" s="7" t="s">
        <v>58</v>
      </c>
      <c r="D22" s="7" t="s">
        <v>158</v>
      </c>
      <c r="E22" s="63"/>
      <c r="F22" s="63"/>
      <c r="G22" s="7">
        <v>5.75</v>
      </c>
      <c r="H22" s="7">
        <v>5.25</v>
      </c>
      <c r="I22" s="10"/>
      <c r="J22" s="9"/>
      <c r="K22" s="7"/>
      <c r="L22" s="10"/>
      <c r="M22" s="15">
        <f t="shared" si="0"/>
        <v>34.5</v>
      </c>
      <c r="N22" s="5">
        <f t="shared" si="1"/>
        <v>31.5</v>
      </c>
      <c r="O22" s="16">
        <f t="shared" si="2"/>
        <v>0</v>
      </c>
      <c r="P22" s="22">
        <f t="shared" si="3"/>
        <v>34.5</v>
      </c>
      <c r="Q22" s="6">
        <f t="shared" si="4"/>
        <v>31.5</v>
      </c>
      <c r="R22" s="16">
        <f t="shared" si="5"/>
        <v>0</v>
      </c>
      <c r="S22" s="22">
        <f t="shared" si="6"/>
        <v>66</v>
      </c>
      <c r="T22" s="10">
        <v>12</v>
      </c>
    </row>
    <row r="23" spans="1:20" ht="15.6" x14ac:dyDescent="0.3">
      <c r="A23" s="87">
        <v>40</v>
      </c>
      <c r="B23" s="7" t="s">
        <v>59</v>
      </c>
      <c r="C23" s="7" t="s">
        <v>195</v>
      </c>
      <c r="D23" s="7" t="s">
        <v>163</v>
      </c>
      <c r="E23" s="63"/>
      <c r="F23" s="63"/>
      <c r="G23" s="7">
        <v>6.25</v>
      </c>
      <c r="H23" s="7">
        <v>5</v>
      </c>
      <c r="I23" s="10"/>
      <c r="J23" s="9">
        <v>3</v>
      </c>
      <c r="K23" s="7"/>
      <c r="L23" s="10"/>
      <c r="M23" s="15">
        <f t="shared" si="0"/>
        <v>34.5</v>
      </c>
      <c r="N23" s="5">
        <f t="shared" si="1"/>
        <v>30</v>
      </c>
      <c r="O23" s="16">
        <f t="shared" si="2"/>
        <v>0</v>
      </c>
      <c r="P23" s="22">
        <f t="shared" si="3"/>
        <v>34.5</v>
      </c>
      <c r="Q23" s="6">
        <f t="shared" si="4"/>
        <v>30</v>
      </c>
      <c r="R23" s="16">
        <f t="shared" si="5"/>
        <v>0</v>
      </c>
      <c r="S23" s="22">
        <f t="shared" si="6"/>
        <v>64.5</v>
      </c>
      <c r="T23" s="10">
        <v>13</v>
      </c>
    </row>
    <row r="24" spans="1:20" ht="15.6" x14ac:dyDescent="0.3">
      <c r="A24" s="87">
        <v>28</v>
      </c>
      <c r="B24" s="7" t="s">
        <v>183</v>
      </c>
      <c r="C24" s="7" t="s">
        <v>184</v>
      </c>
      <c r="D24" s="7" t="s">
        <v>155</v>
      </c>
      <c r="E24" s="63"/>
      <c r="F24" s="63"/>
      <c r="G24" s="7">
        <v>5.75</v>
      </c>
      <c r="H24" s="7">
        <v>4</v>
      </c>
      <c r="I24" s="10"/>
      <c r="J24" s="9"/>
      <c r="K24" s="7"/>
      <c r="L24" s="10"/>
      <c r="M24" s="15">
        <f t="shared" si="0"/>
        <v>34.5</v>
      </c>
      <c r="N24" s="5">
        <f t="shared" si="1"/>
        <v>24</v>
      </c>
      <c r="O24" s="16">
        <f t="shared" si="2"/>
        <v>0</v>
      </c>
      <c r="P24" s="22">
        <f t="shared" si="3"/>
        <v>34.5</v>
      </c>
      <c r="Q24" s="6">
        <f t="shared" si="4"/>
        <v>24</v>
      </c>
      <c r="R24" s="16">
        <f t="shared" si="5"/>
        <v>0</v>
      </c>
      <c r="S24" s="22">
        <f t="shared" si="6"/>
        <v>58.5</v>
      </c>
      <c r="T24" s="10">
        <v>14</v>
      </c>
    </row>
    <row r="25" spans="1:20" ht="15.6" x14ac:dyDescent="0.3">
      <c r="A25" s="87">
        <v>25</v>
      </c>
      <c r="B25" s="7" t="s">
        <v>177</v>
      </c>
      <c r="C25" s="7" t="s">
        <v>178</v>
      </c>
      <c r="D25" s="7" t="s">
        <v>155</v>
      </c>
      <c r="E25" s="63"/>
      <c r="F25" s="63"/>
      <c r="G25" s="7">
        <v>6.5</v>
      </c>
      <c r="H25" s="7">
        <v>3.5</v>
      </c>
      <c r="I25" s="10"/>
      <c r="J25" s="9">
        <v>3</v>
      </c>
      <c r="K25" s="7"/>
      <c r="L25" s="10"/>
      <c r="M25" s="15">
        <f t="shared" si="0"/>
        <v>36</v>
      </c>
      <c r="N25" s="5">
        <f t="shared" si="1"/>
        <v>21</v>
      </c>
      <c r="O25" s="16">
        <f t="shared" si="2"/>
        <v>0</v>
      </c>
      <c r="P25" s="22">
        <f t="shared" si="3"/>
        <v>36</v>
      </c>
      <c r="Q25" s="6">
        <f t="shared" si="4"/>
        <v>21</v>
      </c>
      <c r="R25" s="16">
        <f t="shared" si="5"/>
        <v>0</v>
      </c>
      <c r="S25" s="22">
        <f t="shared" si="6"/>
        <v>57</v>
      </c>
      <c r="T25" s="10">
        <v>15</v>
      </c>
    </row>
    <row r="26" spans="1:20" ht="15.6" x14ac:dyDescent="0.3">
      <c r="A26" s="87">
        <v>42</v>
      </c>
      <c r="B26" s="7" t="s">
        <v>197</v>
      </c>
      <c r="C26" s="7" t="s">
        <v>120</v>
      </c>
      <c r="D26" s="7" t="s">
        <v>163</v>
      </c>
      <c r="E26" s="63"/>
      <c r="F26" s="63"/>
      <c r="G26" s="7">
        <v>6.75</v>
      </c>
      <c r="H26" s="7">
        <v>3.75</v>
      </c>
      <c r="I26" s="10"/>
      <c r="J26" s="9">
        <v>6</v>
      </c>
      <c r="K26" s="7"/>
      <c r="L26" s="10"/>
      <c r="M26" s="15">
        <f t="shared" si="0"/>
        <v>34.5</v>
      </c>
      <c r="N26" s="5">
        <f t="shared" si="1"/>
        <v>22.5</v>
      </c>
      <c r="O26" s="16">
        <f t="shared" si="2"/>
        <v>0</v>
      </c>
      <c r="P26" s="22">
        <f t="shared" si="3"/>
        <v>34.5</v>
      </c>
      <c r="Q26" s="6">
        <f t="shared" si="4"/>
        <v>22.5</v>
      </c>
      <c r="R26" s="16">
        <f t="shared" si="5"/>
        <v>0</v>
      </c>
      <c r="S26" s="22">
        <f t="shared" si="6"/>
        <v>57</v>
      </c>
      <c r="T26" s="10">
        <v>16</v>
      </c>
    </row>
    <row r="27" spans="1:20" ht="16.2" thickBot="1" x14ac:dyDescent="0.35">
      <c r="A27" s="87">
        <v>30</v>
      </c>
      <c r="B27" s="7" t="s">
        <v>186</v>
      </c>
      <c r="C27" s="7" t="s">
        <v>81</v>
      </c>
      <c r="D27" s="7" t="s">
        <v>156</v>
      </c>
      <c r="E27" s="65"/>
      <c r="F27" s="65"/>
      <c r="G27" s="7">
        <v>4.5</v>
      </c>
      <c r="H27" s="7">
        <v>6.5</v>
      </c>
      <c r="I27" s="10"/>
      <c r="J27" s="9">
        <v>6</v>
      </c>
      <c r="K27" s="7">
        <v>6</v>
      </c>
      <c r="L27" s="10"/>
      <c r="M27" s="15">
        <f t="shared" si="0"/>
        <v>21</v>
      </c>
      <c r="N27" s="5">
        <f t="shared" si="1"/>
        <v>33</v>
      </c>
      <c r="O27" s="16">
        <f t="shared" si="2"/>
        <v>0</v>
      </c>
      <c r="P27" s="22">
        <f t="shared" si="3"/>
        <v>33</v>
      </c>
      <c r="Q27" s="6">
        <f t="shared" si="4"/>
        <v>21</v>
      </c>
      <c r="R27" s="16">
        <f t="shared" si="5"/>
        <v>0</v>
      </c>
      <c r="S27" s="22">
        <f t="shared" si="6"/>
        <v>54</v>
      </c>
      <c r="T27" s="10">
        <v>17</v>
      </c>
    </row>
    <row r="28" spans="1:20" ht="15.6" x14ac:dyDescent="0.3">
      <c r="A28" s="87">
        <v>34</v>
      </c>
      <c r="B28" s="7" t="s">
        <v>187</v>
      </c>
      <c r="C28" s="7" t="s">
        <v>188</v>
      </c>
      <c r="D28" s="7" t="s">
        <v>202</v>
      </c>
      <c r="E28" s="100"/>
      <c r="F28" s="100"/>
      <c r="G28" s="7">
        <v>4.75</v>
      </c>
      <c r="H28" s="7">
        <v>3.25</v>
      </c>
      <c r="I28" s="10"/>
      <c r="J28" s="9"/>
      <c r="K28" s="7"/>
      <c r="L28" s="10"/>
      <c r="M28" s="15">
        <f>(G28*6)-J28</f>
        <v>28.5</v>
      </c>
      <c r="N28" s="5">
        <f>(H28*6)-K28</f>
        <v>19.5</v>
      </c>
      <c r="O28" s="16">
        <f>(I28*6)-L28</f>
        <v>0</v>
      </c>
      <c r="P28" s="22">
        <f>MAX(M28:O28)</f>
        <v>28.5</v>
      </c>
      <c r="Q28" s="6">
        <f>LARGE(M28:O28,2)</f>
        <v>19.5</v>
      </c>
      <c r="R28" s="16">
        <f>LARGE(M28:O28,3)</f>
        <v>0</v>
      </c>
      <c r="S28" s="22">
        <f>P28+Q28</f>
        <v>48</v>
      </c>
      <c r="T28" s="10">
        <v>18</v>
      </c>
    </row>
    <row r="29" spans="1:20" ht="15.6" x14ac:dyDescent="0.3">
      <c r="A29" s="87">
        <v>29</v>
      </c>
      <c r="B29" s="7" t="s">
        <v>185</v>
      </c>
      <c r="C29" s="7" t="s">
        <v>176</v>
      </c>
      <c r="D29" s="7" t="s">
        <v>155</v>
      </c>
      <c r="E29" s="100"/>
      <c r="F29" s="100"/>
      <c r="G29" s="7">
        <v>5</v>
      </c>
      <c r="H29" s="7">
        <v>3.75</v>
      </c>
      <c r="I29" s="10"/>
      <c r="J29" s="9"/>
      <c r="K29" s="7"/>
      <c r="L29" s="10"/>
      <c r="M29" s="15">
        <f t="shared" si="0"/>
        <v>30</v>
      </c>
      <c r="N29" s="5">
        <f t="shared" si="1"/>
        <v>22.5</v>
      </c>
      <c r="O29" s="16">
        <f t="shared" si="2"/>
        <v>0</v>
      </c>
      <c r="P29" s="22">
        <f t="shared" si="3"/>
        <v>30</v>
      </c>
      <c r="Q29" s="6">
        <f t="shared" si="4"/>
        <v>22.5</v>
      </c>
      <c r="R29" s="16">
        <f t="shared" si="5"/>
        <v>0</v>
      </c>
      <c r="S29" s="22">
        <f t="shared" si="6"/>
        <v>52.5</v>
      </c>
      <c r="T29" s="10">
        <v>19</v>
      </c>
    </row>
    <row r="30" spans="1:20" ht="15.6" x14ac:dyDescent="0.3">
      <c r="A30" s="87">
        <v>41</v>
      </c>
      <c r="B30" s="7" t="s">
        <v>49</v>
      </c>
      <c r="C30" s="7" t="s">
        <v>196</v>
      </c>
      <c r="D30" s="7" t="s">
        <v>163</v>
      </c>
      <c r="G30" s="7">
        <v>6.5</v>
      </c>
      <c r="H30" s="7">
        <v>2.5</v>
      </c>
      <c r="I30" s="10"/>
      <c r="J30" s="9">
        <v>6</v>
      </c>
      <c r="K30" s="7"/>
      <c r="L30" s="10"/>
      <c r="M30" s="15">
        <f t="shared" si="0"/>
        <v>33</v>
      </c>
      <c r="N30" s="5">
        <f t="shared" si="1"/>
        <v>15</v>
      </c>
      <c r="O30" s="16">
        <f t="shared" si="2"/>
        <v>0</v>
      </c>
      <c r="P30" s="22">
        <f t="shared" si="3"/>
        <v>33</v>
      </c>
      <c r="Q30" s="6">
        <f t="shared" si="4"/>
        <v>15</v>
      </c>
      <c r="R30" s="16">
        <f t="shared" si="5"/>
        <v>0</v>
      </c>
      <c r="S30" s="22">
        <f t="shared" si="6"/>
        <v>48</v>
      </c>
      <c r="T30" s="10">
        <v>20</v>
      </c>
    </row>
    <row r="31" spans="1:20" ht="15.6" x14ac:dyDescent="0.3">
      <c r="A31" s="87">
        <v>43</v>
      </c>
      <c r="B31" s="7" t="s">
        <v>198</v>
      </c>
      <c r="C31" s="7" t="s">
        <v>199</v>
      </c>
      <c r="D31" s="7" t="s">
        <v>203</v>
      </c>
      <c r="G31" s="7">
        <v>4</v>
      </c>
      <c r="H31" s="7">
        <v>3.25</v>
      </c>
      <c r="I31" s="10"/>
      <c r="J31" s="9"/>
      <c r="K31" s="7"/>
      <c r="L31" s="10"/>
      <c r="M31" s="15">
        <f t="shared" si="0"/>
        <v>24</v>
      </c>
      <c r="N31" s="5">
        <f t="shared" si="1"/>
        <v>19.5</v>
      </c>
      <c r="O31" s="16">
        <f t="shared" si="2"/>
        <v>0</v>
      </c>
      <c r="P31" s="22">
        <f t="shared" si="3"/>
        <v>24</v>
      </c>
      <c r="Q31" s="6">
        <f t="shared" si="4"/>
        <v>19.5</v>
      </c>
      <c r="R31" s="16">
        <f t="shared" si="5"/>
        <v>0</v>
      </c>
      <c r="S31" s="22">
        <f t="shared" si="6"/>
        <v>43.5</v>
      </c>
      <c r="T31" s="10">
        <v>21</v>
      </c>
    </row>
    <row r="32" spans="1:20" ht="16.2" thickBot="1" x14ac:dyDescent="0.35">
      <c r="A32" s="44">
        <v>45</v>
      </c>
      <c r="B32" s="12" t="s">
        <v>65</v>
      </c>
      <c r="C32" s="12" t="s">
        <v>132</v>
      </c>
      <c r="D32" s="12" t="s">
        <v>205</v>
      </c>
      <c r="E32" s="85"/>
      <c r="F32" s="85"/>
      <c r="G32" s="12">
        <v>5.75</v>
      </c>
      <c r="H32" s="12"/>
      <c r="I32" s="13"/>
      <c r="J32" s="11"/>
      <c r="K32" s="12"/>
      <c r="L32" s="13"/>
      <c r="M32" s="17">
        <f t="shared" si="0"/>
        <v>34.5</v>
      </c>
      <c r="N32" s="18">
        <f t="shared" si="1"/>
        <v>0</v>
      </c>
      <c r="O32" s="19">
        <f t="shared" si="2"/>
        <v>0</v>
      </c>
      <c r="P32" s="32">
        <f t="shared" si="3"/>
        <v>34.5</v>
      </c>
      <c r="Q32" s="33">
        <f t="shared" si="4"/>
        <v>0</v>
      </c>
      <c r="R32" s="19">
        <f t="shared" si="5"/>
        <v>0</v>
      </c>
      <c r="S32" s="32">
        <f t="shared" si="6"/>
        <v>34.5</v>
      </c>
      <c r="T32" s="10">
        <v>22</v>
      </c>
    </row>
  </sheetData>
  <sortState xmlns:xlrd2="http://schemas.microsoft.com/office/spreadsheetml/2017/richdata2" ref="A11:T32">
    <sortCondition descending="1" ref="S11:S32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1"/>
  <sheetViews>
    <sheetView topLeftCell="A4" zoomScale="120" zoomScaleNormal="120" workbookViewId="0">
      <selection activeCell="B7" sqref="B7"/>
    </sheetView>
  </sheetViews>
  <sheetFormatPr defaultRowHeight="14.4" x14ac:dyDescent="0.3"/>
  <cols>
    <col min="1" max="1" width="4" bestFit="1" customWidth="1"/>
    <col min="2" max="2" width="11.88671875" style="2" customWidth="1"/>
    <col min="3" max="3" width="21.5546875" style="2" customWidth="1"/>
    <col min="4" max="4" width="20.6640625" customWidth="1"/>
    <col min="5" max="6" width="2.3320312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A3" s="2"/>
      <c r="B3" s="24" t="s">
        <v>10</v>
      </c>
      <c r="D3" t="s">
        <v>14</v>
      </c>
      <c r="L3" s="26" t="s">
        <v>140</v>
      </c>
      <c r="N3" s="26"/>
    </row>
    <row r="4" spans="1:20" ht="17.25" customHeight="1" x14ac:dyDescent="0.3">
      <c r="A4" s="2"/>
      <c r="B4" s="24" t="s">
        <v>11</v>
      </c>
    </row>
    <row r="5" spans="1:20" ht="15.6" x14ac:dyDescent="0.3">
      <c r="A5" s="2"/>
      <c r="B5" s="24" t="s">
        <v>12</v>
      </c>
      <c r="D5" s="4"/>
    </row>
    <row r="6" spans="1:20" ht="15.6" x14ac:dyDescent="0.3">
      <c r="A6" s="2"/>
      <c r="B6" s="24" t="s">
        <v>13</v>
      </c>
      <c r="D6" s="4"/>
    </row>
    <row r="7" spans="1:20" ht="15.6" x14ac:dyDescent="0.3">
      <c r="A7" s="2"/>
      <c r="B7" s="24" t="s">
        <v>288</v>
      </c>
      <c r="D7" s="4"/>
    </row>
    <row r="8" spans="1:20" ht="16.2" thickBot="1" x14ac:dyDescent="0.35">
      <c r="A8" s="2"/>
      <c r="B8" s="24"/>
      <c r="D8" s="4"/>
    </row>
    <row r="9" spans="1:20" ht="20.25" customHeight="1" x14ac:dyDescent="0.35">
      <c r="A9" s="112" t="s">
        <v>7</v>
      </c>
      <c r="B9" s="117" t="s">
        <v>24</v>
      </c>
      <c r="C9" s="118"/>
      <c r="D9" s="119"/>
      <c r="E9" s="29"/>
      <c r="F9" s="29"/>
      <c r="G9" s="122" t="s">
        <v>8</v>
      </c>
      <c r="H9" s="123"/>
      <c r="I9" s="124"/>
      <c r="J9" s="125" t="s">
        <v>9</v>
      </c>
      <c r="K9" s="123"/>
      <c r="L9" s="124"/>
      <c r="M9" s="122" t="s">
        <v>4</v>
      </c>
      <c r="N9" s="123"/>
      <c r="O9" s="124"/>
      <c r="P9" s="120" t="s">
        <v>136</v>
      </c>
      <c r="Q9" s="105" t="s">
        <v>137</v>
      </c>
      <c r="R9" s="107" t="s">
        <v>138</v>
      </c>
      <c r="S9" s="109" t="s">
        <v>5</v>
      </c>
      <c r="T9" s="128" t="s">
        <v>6</v>
      </c>
    </row>
    <row r="10" spans="1:20" ht="20.25" customHeight="1" thickBot="1" x14ac:dyDescent="0.4">
      <c r="A10" s="113"/>
      <c r="B10" s="25" t="s">
        <v>0</v>
      </c>
      <c r="C10" s="25" t="s">
        <v>1</v>
      </c>
      <c r="D10" s="83" t="s">
        <v>19</v>
      </c>
      <c r="E10" s="30" t="s">
        <v>2</v>
      </c>
      <c r="F10" s="30" t="s">
        <v>3</v>
      </c>
      <c r="G10" s="68">
        <v>1</v>
      </c>
      <c r="H10" s="50">
        <v>2</v>
      </c>
      <c r="I10" s="69">
        <v>3</v>
      </c>
      <c r="J10" s="70">
        <v>1</v>
      </c>
      <c r="K10" s="50">
        <v>2</v>
      </c>
      <c r="L10" s="69">
        <v>3</v>
      </c>
      <c r="M10" s="68">
        <v>1</v>
      </c>
      <c r="N10" s="50">
        <v>2</v>
      </c>
      <c r="O10" s="69">
        <v>3</v>
      </c>
      <c r="P10" s="121"/>
      <c r="Q10" s="106"/>
      <c r="R10" s="108"/>
      <c r="S10" s="110"/>
      <c r="T10" s="129"/>
    </row>
    <row r="11" spans="1:20" ht="15.6" x14ac:dyDescent="0.3">
      <c r="A11" s="71">
        <v>47</v>
      </c>
      <c r="B11" s="48" t="s">
        <v>208</v>
      </c>
      <c r="C11" s="100" t="s">
        <v>209</v>
      </c>
      <c r="D11" s="100" t="s">
        <v>155</v>
      </c>
      <c r="E11" s="53"/>
      <c r="F11" s="53"/>
      <c r="G11" s="74">
        <v>8.75</v>
      </c>
      <c r="H11" s="48">
        <v>7.5</v>
      </c>
      <c r="I11" s="73"/>
      <c r="J11" s="75">
        <v>3</v>
      </c>
      <c r="K11" s="48">
        <v>3</v>
      </c>
      <c r="L11" s="73"/>
      <c r="M11" s="57">
        <f t="shared" ref="M11:M24" si="0">(G11*6)-J11</f>
        <v>49.5</v>
      </c>
      <c r="N11" s="58">
        <f t="shared" ref="N11:N24" si="1">(H11*6)-K11</f>
        <v>42</v>
      </c>
      <c r="O11" s="59">
        <f t="shared" ref="O11:O24" si="2">(I11*6)-L11</f>
        <v>0</v>
      </c>
      <c r="P11" s="60">
        <f t="shared" ref="P11:P24" si="3">MAX(M11:O11)</f>
        <v>49.5</v>
      </c>
      <c r="Q11" s="61">
        <f t="shared" ref="Q11:Q24" si="4">LARGE(M11:O11,2)</f>
        <v>42</v>
      </c>
      <c r="R11" s="59">
        <f t="shared" ref="R11:R24" si="5">LARGE(M11:O11,3)</f>
        <v>0</v>
      </c>
      <c r="S11" s="60">
        <f t="shared" ref="S11:S24" si="6">P11+Q11</f>
        <v>91.5</v>
      </c>
      <c r="T11" s="73">
        <v>1</v>
      </c>
    </row>
    <row r="12" spans="1:20" ht="15.6" x14ac:dyDescent="0.3">
      <c r="A12" s="35">
        <v>54</v>
      </c>
      <c r="B12" s="7" t="s">
        <v>107</v>
      </c>
      <c r="C12" s="7" t="s">
        <v>108</v>
      </c>
      <c r="D12" s="7" t="s">
        <v>159</v>
      </c>
      <c r="E12" s="63"/>
      <c r="F12" s="63"/>
      <c r="G12" s="9">
        <v>7.5</v>
      </c>
      <c r="H12" s="7">
        <v>7</v>
      </c>
      <c r="I12" s="10"/>
      <c r="J12" s="36">
        <v>3</v>
      </c>
      <c r="K12" s="7"/>
      <c r="L12" s="10"/>
      <c r="M12" s="15">
        <f t="shared" si="0"/>
        <v>42</v>
      </c>
      <c r="N12" s="5">
        <f t="shared" si="1"/>
        <v>42</v>
      </c>
      <c r="O12" s="16">
        <f t="shared" si="2"/>
        <v>0</v>
      </c>
      <c r="P12" s="22">
        <f t="shared" si="3"/>
        <v>42</v>
      </c>
      <c r="Q12" s="6">
        <f t="shared" si="4"/>
        <v>42</v>
      </c>
      <c r="R12" s="16">
        <f t="shared" si="5"/>
        <v>0</v>
      </c>
      <c r="S12" s="22">
        <f t="shared" si="6"/>
        <v>84</v>
      </c>
      <c r="T12" s="10">
        <v>2</v>
      </c>
    </row>
    <row r="13" spans="1:20" ht="15.6" x14ac:dyDescent="0.3">
      <c r="A13" s="35">
        <v>49</v>
      </c>
      <c r="B13" s="7" t="s">
        <v>95</v>
      </c>
      <c r="C13" s="7" t="s">
        <v>96</v>
      </c>
      <c r="D13" s="7" t="s">
        <v>156</v>
      </c>
      <c r="E13" s="63"/>
      <c r="F13" s="63"/>
      <c r="G13" s="9">
        <v>5.75</v>
      </c>
      <c r="H13" s="7">
        <v>7</v>
      </c>
      <c r="I13" s="10"/>
      <c r="J13" s="36"/>
      <c r="K13" s="7"/>
      <c r="L13" s="10"/>
      <c r="M13" s="15">
        <f t="shared" si="0"/>
        <v>34.5</v>
      </c>
      <c r="N13" s="5">
        <f t="shared" si="1"/>
        <v>42</v>
      </c>
      <c r="O13" s="16">
        <f t="shared" si="2"/>
        <v>0</v>
      </c>
      <c r="P13" s="22">
        <f t="shared" si="3"/>
        <v>42</v>
      </c>
      <c r="Q13" s="6">
        <f t="shared" si="4"/>
        <v>34.5</v>
      </c>
      <c r="R13" s="16">
        <f t="shared" si="5"/>
        <v>0</v>
      </c>
      <c r="S13" s="22">
        <f t="shared" si="6"/>
        <v>76.5</v>
      </c>
      <c r="T13" s="10">
        <v>3</v>
      </c>
    </row>
    <row r="14" spans="1:20" ht="15.6" x14ac:dyDescent="0.3">
      <c r="A14" s="35">
        <v>58</v>
      </c>
      <c r="B14" s="7" t="s">
        <v>213</v>
      </c>
      <c r="C14" s="7" t="s">
        <v>214</v>
      </c>
      <c r="D14" s="7" t="s">
        <v>174</v>
      </c>
      <c r="E14" s="63"/>
      <c r="F14" s="63"/>
      <c r="G14" s="9">
        <v>6.5</v>
      </c>
      <c r="H14" s="7">
        <v>6.25</v>
      </c>
      <c r="I14" s="10"/>
      <c r="J14" s="36"/>
      <c r="K14" s="7"/>
      <c r="L14" s="10"/>
      <c r="M14" s="15">
        <f t="shared" si="0"/>
        <v>39</v>
      </c>
      <c r="N14" s="5">
        <f t="shared" si="1"/>
        <v>37.5</v>
      </c>
      <c r="O14" s="16">
        <f t="shared" si="2"/>
        <v>0</v>
      </c>
      <c r="P14" s="22">
        <f t="shared" si="3"/>
        <v>39</v>
      </c>
      <c r="Q14" s="6">
        <f t="shared" si="4"/>
        <v>37.5</v>
      </c>
      <c r="R14" s="16">
        <f t="shared" si="5"/>
        <v>0</v>
      </c>
      <c r="S14" s="22">
        <f t="shared" si="6"/>
        <v>76.5</v>
      </c>
      <c r="T14" s="10">
        <v>4</v>
      </c>
    </row>
    <row r="15" spans="1:20" ht="15.6" x14ac:dyDescent="0.3">
      <c r="A15" s="35">
        <v>50</v>
      </c>
      <c r="B15" s="7" t="s">
        <v>100</v>
      </c>
      <c r="C15" s="7" t="s">
        <v>101</v>
      </c>
      <c r="D15" s="7" t="s">
        <v>156</v>
      </c>
      <c r="E15" s="63"/>
      <c r="F15" s="63"/>
      <c r="G15" s="9">
        <v>6</v>
      </c>
      <c r="H15" s="7">
        <v>6</v>
      </c>
      <c r="I15" s="10"/>
      <c r="J15" s="36"/>
      <c r="K15" s="7">
        <v>6</v>
      </c>
      <c r="L15" s="10"/>
      <c r="M15" s="15">
        <f t="shared" si="0"/>
        <v>36</v>
      </c>
      <c r="N15" s="5">
        <f t="shared" si="1"/>
        <v>30</v>
      </c>
      <c r="O15" s="16">
        <f t="shared" si="2"/>
        <v>0</v>
      </c>
      <c r="P15" s="22">
        <f t="shared" si="3"/>
        <v>36</v>
      </c>
      <c r="Q15" s="6">
        <f t="shared" si="4"/>
        <v>30</v>
      </c>
      <c r="R15" s="16">
        <f t="shared" si="5"/>
        <v>0</v>
      </c>
      <c r="S15" s="22">
        <f t="shared" si="6"/>
        <v>66</v>
      </c>
      <c r="T15" s="10">
        <v>5</v>
      </c>
    </row>
    <row r="16" spans="1:20" ht="15.6" x14ac:dyDescent="0.3">
      <c r="A16" s="35">
        <v>59</v>
      </c>
      <c r="B16" s="7" t="s">
        <v>215</v>
      </c>
      <c r="C16" s="7" t="s">
        <v>216</v>
      </c>
      <c r="D16" s="7" t="s">
        <v>203</v>
      </c>
      <c r="E16" s="63"/>
      <c r="F16" s="63"/>
      <c r="G16" s="9">
        <v>6.25</v>
      </c>
      <c r="H16" s="7">
        <v>4.75</v>
      </c>
      <c r="I16" s="10"/>
      <c r="J16" s="36">
        <v>6</v>
      </c>
      <c r="K16" s="7"/>
      <c r="L16" s="10"/>
      <c r="M16" s="15">
        <f t="shared" si="0"/>
        <v>31.5</v>
      </c>
      <c r="N16" s="5">
        <f t="shared" si="1"/>
        <v>28.5</v>
      </c>
      <c r="O16" s="16">
        <f t="shared" si="2"/>
        <v>0</v>
      </c>
      <c r="P16" s="22">
        <f t="shared" si="3"/>
        <v>31.5</v>
      </c>
      <c r="Q16" s="6">
        <f t="shared" si="4"/>
        <v>28.5</v>
      </c>
      <c r="R16" s="16">
        <f t="shared" si="5"/>
        <v>0</v>
      </c>
      <c r="S16" s="22">
        <f t="shared" si="6"/>
        <v>60</v>
      </c>
      <c r="T16" s="10">
        <v>6</v>
      </c>
    </row>
    <row r="17" spans="1:20" ht="15.6" x14ac:dyDescent="0.3">
      <c r="A17" s="35">
        <v>53</v>
      </c>
      <c r="B17" s="7" t="s">
        <v>133</v>
      </c>
      <c r="C17" s="7" t="s">
        <v>134</v>
      </c>
      <c r="D17" s="7" t="s">
        <v>159</v>
      </c>
      <c r="E17" s="63"/>
      <c r="F17" s="63"/>
      <c r="G17" s="9">
        <v>5</v>
      </c>
      <c r="H17" s="7">
        <v>4.5</v>
      </c>
      <c r="I17" s="10"/>
      <c r="J17" s="36">
        <v>3</v>
      </c>
      <c r="K17" s="7"/>
      <c r="L17" s="10"/>
      <c r="M17" s="15">
        <f t="shared" si="0"/>
        <v>27</v>
      </c>
      <c r="N17" s="5">
        <f t="shared" si="1"/>
        <v>27</v>
      </c>
      <c r="O17" s="16">
        <f t="shared" si="2"/>
        <v>0</v>
      </c>
      <c r="P17" s="22">
        <f t="shared" si="3"/>
        <v>27</v>
      </c>
      <c r="Q17" s="6">
        <f t="shared" si="4"/>
        <v>27</v>
      </c>
      <c r="R17" s="16">
        <f t="shared" si="5"/>
        <v>0</v>
      </c>
      <c r="S17" s="22">
        <f t="shared" si="6"/>
        <v>54</v>
      </c>
      <c r="T17" s="10">
        <v>7</v>
      </c>
    </row>
    <row r="18" spans="1:20" ht="15.6" x14ac:dyDescent="0.3">
      <c r="A18" s="35">
        <v>52</v>
      </c>
      <c r="B18" s="7" t="s">
        <v>103</v>
      </c>
      <c r="C18" s="7" t="s">
        <v>104</v>
      </c>
      <c r="D18" s="7" t="s">
        <v>157</v>
      </c>
      <c r="E18" s="63"/>
      <c r="F18" s="63"/>
      <c r="G18" s="9">
        <v>4</v>
      </c>
      <c r="H18" s="7">
        <v>5.5</v>
      </c>
      <c r="I18" s="10"/>
      <c r="J18" s="36"/>
      <c r="K18" s="7">
        <v>6</v>
      </c>
      <c r="L18" s="10"/>
      <c r="M18" s="15">
        <f t="shared" si="0"/>
        <v>24</v>
      </c>
      <c r="N18" s="5">
        <f t="shared" si="1"/>
        <v>27</v>
      </c>
      <c r="O18" s="16">
        <f t="shared" si="2"/>
        <v>0</v>
      </c>
      <c r="P18" s="22">
        <f t="shared" si="3"/>
        <v>27</v>
      </c>
      <c r="Q18" s="6">
        <f t="shared" si="4"/>
        <v>24</v>
      </c>
      <c r="R18" s="16">
        <f t="shared" si="5"/>
        <v>0</v>
      </c>
      <c r="S18" s="22">
        <f t="shared" si="6"/>
        <v>51</v>
      </c>
      <c r="T18" s="10">
        <v>8</v>
      </c>
    </row>
    <row r="19" spans="1:20" ht="15.6" x14ac:dyDescent="0.3">
      <c r="A19" s="35">
        <v>46</v>
      </c>
      <c r="B19" s="7" t="s">
        <v>206</v>
      </c>
      <c r="C19" s="7" t="s">
        <v>207</v>
      </c>
      <c r="D19" s="7" t="s">
        <v>155</v>
      </c>
      <c r="E19" s="63"/>
      <c r="F19" s="63"/>
      <c r="G19" s="9">
        <v>4.75</v>
      </c>
      <c r="H19" s="7">
        <v>3.5</v>
      </c>
      <c r="I19" s="10"/>
      <c r="J19" s="36"/>
      <c r="K19" s="7"/>
      <c r="L19" s="10"/>
      <c r="M19" s="15">
        <f t="shared" si="0"/>
        <v>28.5</v>
      </c>
      <c r="N19" s="5">
        <f t="shared" si="1"/>
        <v>21</v>
      </c>
      <c r="O19" s="16">
        <f t="shared" si="2"/>
        <v>0</v>
      </c>
      <c r="P19" s="22">
        <f t="shared" si="3"/>
        <v>28.5</v>
      </c>
      <c r="Q19" s="6">
        <f t="shared" si="4"/>
        <v>21</v>
      </c>
      <c r="R19" s="16">
        <f t="shared" si="5"/>
        <v>0</v>
      </c>
      <c r="S19" s="22">
        <f t="shared" si="6"/>
        <v>49.5</v>
      </c>
      <c r="T19" s="10">
        <v>9</v>
      </c>
    </row>
    <row r="20" spans="1:20" ht="15.6" x14ac:dyDescent="0.3">
      <c r="A20" s="35">
        <v>48</v>
      </c>
      <c r="B20" s="7" t="s">
        <v>97</v>
      </c>
      <c r="C20" s="7" t="s">
        <v>98</v>
      </c>
      <c r="D20" s="7" t="s">
        <v>156</v>
      </c>
      <c r="E20" s="63"/>
      <c r="F20" s="63"/>
      <c r="G20" s="9">
        <v>3.5</v>
      </c>
      <c r="H20" s="7">
        <v>4.5</v>
      </c>
      <c r="I20" s="10"/>
      <c r="J20" s="36"/>
      <c r="K20" s="7"/>
      <c r="L20" s="10"/>
      <c r="M20" s="15">
        <f t="shared" si="0"/>
        <v>21</v>
      </c>
      <c r="N20" s="5">
        <f t="shared" si="1"/>
        <v>27</v>
      </c>
      <c r="O20" s="16">
        <f t="shared" si="2"/>
        <v>0</v>
      </c>
      <c r="P20" s="22">
        <f t="shared" si="3"/>
        <v>27</v>
      </c>
      <c r="Q20" s="6">
        <f t="shared" si="4"/>
        <v>21</v>
      </c>
      <c r="R20" s="16">
        <f t="shared" si="5"/>
        <v>0</v>
      </c>
      <c r="S20" s="22">
        <f t="shared" si="6"/>
        <v>48</v>
      </c>
      <c r="T20" s="10">
        <v>10</v>
      </c>
    </row>
    <row r="21" spans="1:20" ht="15.6" x14ac:dyDescent="0.3">
      <c r="A21" s="35">
        <v>56</v>
      </c>
      <c r="B21" s="7" t="s">
        <v>105</v>
      </c>
      <c r="C21" s="7" t="s">
        <v>106</v>
      </c>
      <c r="D21" s="7" t="s">
        <v>159</v>
      </c>
      <c r="E21" s="63"/>
      <c r="F21" s="63"/>
      <c r="G21" s="9">
        <v>2.5</v>
      </c>
      <c r="H21" s="7">
        <v>4.5</v>
      </c>
      <c r="I21" s="10"/>
      <c r="J21" s="36"/>
      <c r="K21" s="7"/>
      <c r="L21" s="10"/>
      <c r="M21" s="15">
        <f t="shared" si="0"/>
        <v>15</v>
      </c>
      <c r="N21" s="5">
        <f t="shared" si="1"/>
        <v>27</v>
      </c>
      <c r="O21" s="16">
        <f t="shared" si="2"/>
        <v>0</v>
      </c>
      <c r="P21" s="22">
        <f t="shared" si="3"/>
        <v>27</v>
      </c>
      <c r="Q21" s="6">
        <f t="shared" si="4"/>
        <v>15</v>
      </c>
      <c r="R21" s="16">
        <f t="shared" si="5"/>
        <v>0</v>
      </c>
      <c r="S21" s="22">
        <f t="shared" si="6"/>
        <v>42</v>
      </c>
      <c r="T21" s="10">
        <v>11</v>
      </c>
    </row>
    <row r="22" spans="1:20" ht="15.6" x14ac:dyDescent="0.3">
      <c r="A22" s="35">
        <v>51</v>
      </c>
      <c r="B22" s="7" t="s">
        <v>210</v>
      </c>
      <c r="C22" s="7" t="s">
        <v>211</v>
      </c>
      <c r="D22" s="7" t="s">
        <v>156</v>
      </c>
      <c r="E22" s="63"/>
      <c r="F22" s="63"/>
      <c r="G22" s="9">
        <v>3.5</v>
      </c>
      <c r="H22" s="7">
        <v>3.25</v>
      </c>
      <c r="I22" s="10"/>
      <c r="J22" s="36"/>
      <c r="K22" s="7"/>
      <c r="L22" s="10"/>
      <c r="M22" s="15">
        <f t="shared" si="0"/>
        <v>21</v>
      </c>
      <c r="N22" s="5">
        <f t="shared" si="1"/>
        <v>19.5</v>
      </c>
      <c r="O22" s="16">
        <f t="shared" si="2"/>
        <v>0</v>
      </c>
      <c r="P22" s="22">
        <f t="shared" si="3"/>
        <v>21</v>
      </c>
      <c r="Q22" s="6">
        <f t="shared" si="4"/>
        <v>19.5</v>
      </c>
      <c r="R22" s="16">
        <f t="shared" si="5"/>
        <v>0</v>
      </c>
      <c r="S22" s="22">
        <f t="shared" si="6"/>
        <v>40.5</v>
      </c>
      <c r="T22" s="10">
        <v>12</v>
      </c>
    </row>
    <row r="23" spans="1:20" ht="15.6" x14ac:dyDescent="0.3">
      <c r="A23" s="35">
        <v>55</v>
      </c>
      <c r="B23" s="7" t="s">
        <v>212</v>
      </c>
      <c r="C23" s="7" t="s">
        <v>111</v>
      </c>
      <c r="D23" s="7" t="s">
        <v>159</v>
      </c>
      <c r="E23" s="63"/>
      <c r="F23" s="63"/>
      <c r="G23" s="9">
        <v>4.5</v>
      </c>
      <c r="H23" s="7">
        <v>2</v>
      </c>
      <c r="I23" s="10"/>
      <c r="J23" s="36">
        <v>6</v>
      </c>
      <c r="K23" s="7"/>
      <c r="L23" s="10"/>
      <c r="M23" s="15">
        <f t="shared" si="0"/>
        <v>21</v>
      </c>
      <c r="N23" s="5">
        <f t="shared" si="1"/>
        <v>12</v>
      </c>
      <c r="O23" s="16">
        <f t="shared" si="2"/>
        <v>0</v>
      </c>
      <c r="P23" s="22">
        <f t="shared" si="3"/>
        <v>21</v>
      </c>
      <c r="Q23" s="6">
        <f t="shared" si="4"/>
        <v>12</v>
      </c>
      <c r="R23" s="16">
        <f t="shared" si="5"/>
        <v>0</v>
      </c>
      <c r="S23" s="22">
        <f t="shared" si="6"/>
        <v>33</v>
      </c>
      <c r="T23" s="10">
        <v>13</v>
      </c>
    </row>
    <row r="24" spans="1:20" ht="16.2" thickBot="1" x14ac:dyDescent="0.35">
      <c r="A24" s="44">
        <v>57</v>
      </c>
      <c r="B24" s="12" t="s">
        <v>112</v>
      </c>
      <c r="C24" s="12" t="s">
        <v>113</v>
      </c>
      <c r="D24" s="12" t="s">
        <v>205</v>
      </c>
      <c r="E24" s="65"/>
      <c r="F24" s="65"/>
      <c r="G24" s="11">
        <v>3.75</v>
      </c>
      <c r="H24" s="12"/>
      <c r="I24" s="13"/>
      <c r="J24" s="47">
        <v>6</v>
      </c>
      <c r="K24" s="12"/>
      <c r="L24" s="13"/>
      <c r="M24" s="17">
        <f t="shared" si="0"/>
        <v>16.5</v>
      </c>
      <c r="N24" s="18">
        <f t="shared" si="1"/>
        <v>0</v>
      </c>
      <c r="O24" s="19">
        <f t="shared" si="2"/>
        <v>0</v>
      </c>
      <c r="P24" s="32">
        <f t="shared" si="3"/>
        <v>16.5</v>
      </c>
      <c r="Q24" s="33">
        <f t="shared" si="4"/>
        <v>0</v>
      </c>
      <c r="R24" s="19">
        <f t="shared" si="5"/>
        <v>0</v>
      </c>
      <c r="S24" s="32">
        <f t="shared" si="6"/>
        <v>16.5</v>
      </c>
      <c r="T24" s="10">
        <v>14</v>
      </c>
    </row>
    <row r="25" spans="1:20" x14ac:dyDescent="0.3">
      <c r="B25"/>
      <c r="C25"/>
    </row>
    <row r="26" spans="1:20" x14ac:dyDescent="0.3">
      <c r="B26"/>
      <c r="C26"/>
    </row>
    <row r="27" spans="1:20" x14ac:dyDescent="0.3">
      <c r="B27"/>
      <c r="C27"/>
    </row>
    <row r="28" spans="1:20" x14ac:dyDescent="0.3">
      <c r="B28"/>
      <c r="C28"/>
    </row>
    <row r="29" spans="1:20" x14ac:dyDescent="0.3">
      <c r="B29"/>
      <c r="C29"/>
    </row>
    <row r="30" spans="1:20" x14ac:dyDescent="0.3">
      <c r="B30"/>
      <c r="C30"/>
    </row>
    <row r="31" spans="1:20" x14ac:dyDescent="0.3">
      <c r="B31"/>
      <c r="C31"/>
    </row>
  </sheetData>
  <sortState xmlns:xlrd2="http://schemas.microsoft.com/office/spreadsheetml/2017/richdata2" ref="A11:T24">
    <sortCondition descending="1" ref="S11:S24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9"/>
  <sheetViews>
    <sheetView tabSelected="1" topLeftCell="A16" zoomScale="120" zoomScaleNormal="120" workbookViewId="0">
      <selection activeCell="A33" sqref="A33:XFD33"/>
    </sheetView>
  </sheetViews>
  <sheetFormatPr defaultRowHeight="14.4" x14ac:dyDescent="0.3"/>
  <cols>
    <col min="1" max="1" width="4" style="2" bestFit="1" customWidth="1"/>
    <col min="2" max="2" width="11.88671875" style="2" customWidth="1"/>
    <col min="3" max="3" width="21.6640625" style="2" customWidth="1"/>
    <col min="4" max="4" width="27.6640625" customWidth="1"/>
    <col min="5" max="5" width="3" hidden="1" customWidth="1"/>
    <col min="6" max="6" width="2.88671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B3" s="24" t="s">
        <v>10</v>
      </c>
      <c r="D3" t="s">
        <v>14</v>
      </c>
      <c r="L3" s="26" t="s">
        <v>140</v>
      </c>
      <c r="N3" s="26"/>
    </row>
    <row r="4" spans="1:20" ht="17.25" customHeight="1" x14ac:dyDescent="0.3">
      <c r="B4" s="24" t="s">
        <v>11</v>
      </c>
    </row>
    <row r="5" spans="1:20" ht="15.6" x14ac:dyDescent="0.3">
      <c r="B5" s="24" t="s">
        <v>12</v>
      </c>
      <c r="D5" s="4"/>
    </row>
    <row r="6" spans="1:20" ht="15.6" x14ac:dyDescent="0.3">
      <c r="B6" s="24" t="s">
        <v>13</v>
      </c>
      <c r="D6" s="4"/>
    </row>
    <row r="7" spans="1:20" ht="15.6" x14ac:dyDescent="0.3">
      <c r="B7" s="24" t="s">
        <v>288</v>
      </c>
      <c r="D7" s="4"/>
    </row>
    <row r="8" spans="1:20" ht="16.2" thickBot="1" x14ac:dyDescent="0.35">
      <c r="B8" s="24"/>
      <c r="D8" s="4"/>
    </row>
    <row r="9" spans="1:20" ht="20.25" customHeight="1" thickBot="1" x14ac:dyDescent="0.4">
      <c r="A9" s="112" t="s">
        <v>7</v>
      </c>
      <c r="B9" s="117" t="s">
        <v>25</v>
      </c>
      <c r="C9" s="118"/>
      <c r="D9" s="119"/>
      <c r="E9" s="29"/>
      <c r="F9" s="29"/>
      <c r="G9" s="132" t="s">
        <v>8</v>
      </c>
      <c r="H9" s="133"/>
      <c r="I9" s="134"/>
      <c r="J9" s="132" t="s">
        <v>9</v>
      </c>
      <c r="K9" s="133"/>
      <c r="L9" s="134"/>
      <c r="M9" s="132" t="s">
        <v>4</v>
      </c>
      <c r="N9" s="133"/>
      <c r="O9" s="134"/>
      <c r="P9" s="120" t="s">
        <v>136</v>
      </c>
      <c r="Q9" s="105" t="s">
        <v>137</v>
      </c>
      <c r="R9" s="107" t="s">
        <v>138</v>
      </c>
      <c r="S9" s="126" t="s">
        <v>5</v>
      </c>
      <c r="T9" s="107" t="s">
        <v>6</v>
      </c>
    </row>
    <row r="10" spans="1:20" ht="20.25" customHeight="1" thickBot="1" x14ac:dyDescent="0.4">
      <c r="A10" s="113"/>
      <c r="B10" s="25" t="s">
        <v>0</v>
      </c>
      <c r="C10" s="25" t="s">
        <v>1</v>
      </c>
      <c r="D10" s="83" t="s">
        <v>19</v>
      </c>
      <c r="E10" s="30" t="s">
        <v>2</v>
      </c>
      <c r="F10" s="30" t="s">
        <v>3</v>
      </c>
      <c r="G10" s="76">
        <v>1</v>
      </c>
      <c r="H10" s="77">
        <v>2</v>
      </c>
      <c r="I10" s="77">
        <v>3</v>
      </c>
      <c r="J10" s="76">
        <v>1</v>
      </c>
      <c r="K10" s="77">
        <v>2</v>
      </c>
      <c r="L10" s="77">
        <v>3</v>
      </c>
      <c r="M10" s="76">
        <v>1</v>
      </c>
      <c r="N10" s="77">
        <v>2</v>
      </c>
      <c r="O10" s="77">
        <v>3</v>
      </c>
      <c r="P10" s="121"/>
      <c r="Q10" s="106"/>
      <c r="R10" s="108"/>
      <c r="S10" s="127"/>
      <c r="T10" s="108"/>
    </row>
    <row r="11" spans="1:20" s="1" customFormat="1" ht="15.6" x14ac:dyDescent="0.3">
      <c r="A11" s="86">
        <v>87</v>
      </c>
      <c r="B11" s="72" t="s">
        <v>237</v>
      </c>
      <c r="C11" s="72" t="s">
        <v>238</v>
      </c>
      <c r="D11" s="72" t="s">
        <v>204</v>
      </c>
      <c r="E11" s="53"/>
      <c r="F11" s="53"/>
      <c r="G11" s="54">
        <v>8.75</v>
      </c>
      <c r="H11" s="55">
        <v>7.5</v>
      </c>
      <c r="I11" s="56"/>
      <c r="J11" s="54"/>
      <c r="K11" s="55"/>
      <c r="L11" s="56"/>
      <c r="M11" s="57">
        <f>(G11*6)-J11</f>
        <v>52.5</v>
      </c>
      <c r="N11" s="58">
        <f>(H11*6)-K11</f>
        <v>45</v>
      </c>
      <c r="O11" s="59">
        <f>(I11*6)-L11</f>
        <v>0</v>
      </c>
      <c r="P11" s="60">
        <f>MAX(M11:O11)</f>
        <v>52.5</v>
      </c>
      <c r="Q11" s="61">
        <f>LARGE(M11:O11,2)</f>
        <v>45</v>
      </c>
      <c r="R11" s="59">
        <f>LARGE(M11:O11,3)</f>
        <v>0</v>
      </c>
      <c r="S11" s="78">
        <f>P11+Q11</f>
        <v>97.5</v>
      </c>
      <c r="T11" s="56">
        <v>1</v>
      </c>
    </row>
    <row r="12" spans="1:20" s="1" customFormat="1" ht="15.6" x14ac:dyDescent="0.3">
      <c r="A12" s="87">
        <v>64</v>
      </c>
      <c r="B12" s="7" t="s">
        <v>224</v>
      </c>
      <c r="C12" s="7" t="s">
        <v>225</v>
      </c>
      <c r="D12" s="7" t="s">
        <v>155</v>
      </c>
      <c r="E12" s="63"/>
      <c r="F12" s="64"/>
      <c r="G12" s="20">
        <v>8.5</v>
      </c>
      <c r="H12" s="8">
        <v>8.5</v>
      </c>
      <c r="I12" s="21"/>
      <c r="J12" s="20">
        <v>6</v>
      </c>
      <c r="K12" s="8"/>
      <c r="L12" s="21"/>
      <c r="M12" s="15">
        <f>(G12*6)-J12</f>
        <v>45</v>
      </c>
      <c r="N12" s="5">
        <f>(H12*6)-K12</f>
        <v>51</v>
      </c>
      <c r="O12" s="16">
        <f>(I12*6)-L12</f>
        <v>0</v>
      </c>
      <c r="P12" s="22">
        <f>MAX(M12:O12)</f>
        <v>51</v>
      </c>
      <c r="Q12" s="6">
        <f>LARGE(M12:O12,2)</f>
        <v>45</v>
      </c>
      <c r="R12" s="16">
        <f>LARGE(M12:O12,3)</f>
        <v>0</v>
      </c>
      <c r="S12" s="14">
        <f>P12+Q12</f>
        <v>96</v>
      </c>
      <c r="T12" s="21">
        <v>2</v>
      </c>
    </row>
    <row r="13" spans="1:20" s="1" customFormat="1" ht="15.6" x14ac:dyDescent="0.3">
      <c r="A13" s="87">
        <v>85</v>
      </c>
      <c r="B13" s="7" t="s">
        <v>16</v>
      </c>
      <c r="C13" s="7" t="s">
        <v>234</v>
      </c>
      <c r="D13" s="7" t="s">
        <v>163</v>
      </c>
      <c r="E13" s="63"/>
      <c r="F13" s="63"/>
      <c r="G13" s="20">
        <v>7.75</v>
      </c>
      <c r="H13" s="8">
        <v>8.25</v>
      </c>
      <c r="I13" s="21"/>
      <c r="J13" s="20"/>
      <c r="K13" s="8"/>
      <c r="L13" s="21"/>
      <c r="M13" s="15">
        <f>(G13*6)-J13</f>
        <v>46.5</v>
      </c>
      <c r="N13" s="5">
        <f>(H13*6)-K13</f>
        <v>49.5</v>
      </c>
      <c r="O13" s="16">
        <f>(I13*6)-L13</f>
        <v>0</v>
      </c>
      <c r="P13" s="22">
        <f>MAX(M13:O13)</f>
        <v>49.5</v>
      </c>
      <c r="Q13" s="6">
        <f>LARGE(M13:O13,2)</f>
        <v>46.5</v>
      </c>
      <c r="R13" s="16">
        <f>LARGE(M13:O13,3)</f>
        <v>0</v>
      </c>
      <c r="S13" s="14">
        <f>P13+Q13</f>
        <v>96</v>
      </c>
      <c r="T13" s="21">
        <v>3</v>
      </c>
    </row>
    <row r="14" spans="1:20" s="1" customFormat="1" ht="15.6" x14ac:dyDescent="0.3">
      <c r="A14" s="87">
        <v>76</v>
      </c>
      <c r="B14" s="7" t="s">
        <v>229</v>
      </c>
      <c r="C14" s="7" t="s">
        <v>192</v>
      </c>
      <c r="D14" s="7" t="s">
        <v>161</v>
      </c>
      <c r="E14" s="63"/>
      <c r="F14" s="64"/>
      <c r="G14" s="20">
        <v>8.75</v>
      </c>
      <c r="H14" s="8">
        <v>8</v>
      </c>
      <c r="I14" s="21"/>
      <c r="J14" s="20">
        <v>6</v>
      </c>
      <c r="K14" s="8"/>
      <c r="L14" s="21"/>
      <c r="M14" s="15">
        <f>(G14*6)-J14</f>
        <v>46.5</v>
      </c>
      <c r="N14" s="5">
        <f>(H14*6)-K14</f>
        <v>48</v>
      </c>
      <c r="O14" s="16">
        <f>(I14*6)-L14</f>
        <v>0</v>
      </c>
      <c r="P14" s="22">
        <f>MAX(M14:O14)</f>
        <v>48</v>
      </c>
      <c r="Q14" s="6">
        <f>LARGE(M14:O14,2)</f>
        <v>46.5</v>
      </c>
      <c r="R14" s="16">
        <f>LARGE(M14:O14,3)</f>
        <v>0</v>
      </c>
      <c r="S14" s="14">
        <f>P14+Q14</f>
        <v>94.5</v>
      </c>
      <c r="T14" s="21">
        <v>4</v>
      </c>
    </row>
    <row r="15" spans="1:20" s="1" customFormat="1" ht="15.6" x14ac:dyDescent="0.3">
      <c r="A15" s="87">
        <v>60</v>
      </c>
      <c r="B15" s="7" t="s">
        <v>16</v>
      </c>
      <c r="C15" s="7" t="s">
        <v>135</v>
      </c>
      <c r="D15" s="7" t="s">
        <v>241</v>
      </c>
      <c r="E15" s="63"/>
      <c r="F15" s="63"/>
      <c r="G15" s="20">
        <v>8.5</v>
      </c>
      <c r="H15" s="8">
        <v>7.75</v>
      </c>
      <c r="I15" s="21"/>
      <c r="J15" s="20">
        <v>6</v>
      </c>
      <c r="K15" s="8"/>
      <c r="L15" s="21"/>
      <c r="M15" s="15">
        <f>(G15*6)-J15</f>
        <v>45</v>
      </c>
      <c r="N15" s="5">
        <f>(H15*6)-K15</f>
        <v>46.5</v>
      </c>
      <c r="O15" s="16">
        <f>(I15*6)-L15</f>
        <v>0</v>
      </c>
      <c r="P15" s="22">
        <f>MAX(M15:O15)</f>
        <v>46.5</v>
      </c>
      <c r="Q15" s="6">
        <f>LARGE(M15:O15,2)</f>
        <v>45</v>
      </c>
      <c r="R15" s="16">
        <f>LARGE(M15:O15,3)</f>
        <v>0</v>
      </c>
      <c r="S15" s="14">
        <f>P15+Q15</f>
        <v>91.5</v>
      </c>
      <c r="T15" s="21">
        <v>5</v>
      </c>
    </row>
    <row r="16" spans="1:20" s="1" customFormat="1" ht="15.6" x14ac:dyDescent="0.3">
      <c r="A16" s="87">
        <v>84</v>
      </c>
      <c r="B16" s="7" t="s">
        <v>30</v>
      </c>
      <c r="C16" s="7" t="s">
        <v>233</v>
      </c>
      <c r="D16" s="7" t="s">
        <v>163</v>
      </c>
      <c r="E16" s="63"/>
      <c r="F16" s="64"/>
      <c r="G16" s="20">
        <v>7.75</v>
      </c>
      <c r="H16" s="8">
        <v>7</v>
      </c>
      <c r="I16" s="21"/>
      <c r="J16" s="20"/>
      <c r="K16" s="8"/>
      <c r="L16" s="21"/>
      <c r="M16" s="15">
        <f>(G16*6)-J16</f>
        <v>46.5</v>
      </c>
      <c r="N16" s="5">
        <f>(H16*6)-K16</f>
        <v>42</v>
      </c>
      <c r="O16" s="16">
        <f>(I16*6)-L16</f>
        <v>0</v>
      </c>
      <c r="P16" s="22">
        <f>MAX(M16:O16)</f>
        <v>46.5</v>
      </c>
      <c r="Q16" s="6">
        <f>LARGE(M16:O16,2)</f>
        <v>42</v>
      </c>
      <c r="R16" s="16">
        <f>LARGE(M16:O16,3)</f>
        <v>0</v>
      </c>
      <c r="S16" s="14">
        <f>P16+Q16</f>
        <v>88.5</v>
      </c>
      <c r="T16" s="21">
        <v>6</v>
      </c>
    </row>
    <row r="17" spans="1:20" s="1" customFormat="1" ht="15.6" x14ac:dyDescent="0.3">
      <c r="A17" s="87">
        <v>62</v>
      </c>
      <c r="B17" s="7" t="s">
        <v>220</v>
      </c>
      <c r="C17" s="7" t="s">
        <v>221</v>
      </c>
      <c r="D17" s="7" t="s">
        <v>155</v>
      </c>
      <c r="E17" s="63"/>
      <c r="F17" s="63"/>
      <c r="G17" s="20">
        <v>8</v>
      </c>
      <c r="H17" s="8">
        <v>7.5</v>
      </c>
      <c r="I17" s="21"/>
      <c r="J17" s="20"/>
      <c r="K17" s="8">
        <v>6</v>
      </c>
      <c r="L17" s="21"/>
      <c r="M17" s="15">
        <f>(G17*6)-J17</f>
        <v>48</v>
      </c>
      <c r="N17" s="5">
        <f>(H17*6)-K17</f>
        <v>39</v>
      </c>
      <c r="O17" s="16">
        <f>(I17*6)-L17</f>
        <v>0</v>
      </c>
      <c r="P17" s="22">
        <f>MAX(M17:O17)</f>
        <v>48</v>
      </c>
      <c r="Q17" s="6">
        <f>LARGE(M17:O17,2)</f>
        <v>39</v>
      </c>
      <c r="R17" s="16">
        <f>LARGE(M17:O17,3)</f>
        <v>0</v>
      </c>
      <c r="S17" s="14">
        <f>P17+Q17</f>
        <v>87</v>
      </c>
      <c r="T17" s="21">
        <v>7</v>
      </c>
    </row>
    <row r="18" spans="1:20" s="1" customFormat="1" ht="15.6" x14ac:dyDescent="0.3">
      <c r="A18" s="87">
        <v>75</v>
      </c>
      <c r="B18" s="7" t="s">
        <v>77</v>
      </c>
      <c r="C18" s="7" t="s">
        <v>78</v>
      </c>
      <c r="D18" s="7" t="s">
        <v>242</v>
      </c>
      <c r="E18" s="63"/>
      <c r="F18" s="64"/>
      <c r="G18" s="20">
        <v>6.75</v>
      </c>
      <c r="H18" s="8">
        <v>7.25</v>
      </c>
      <c r="I18" s="21"/>
      <c r="J18" s="20"/>
      <c r="K18" s="8"/>
      <c r="L18" s="21"/>
      <c r="M18" s="15">
        <f>(G18*6)-J18</f>
        <v>40.5</v>
      </c>
      <c r="N18" s="5">
        <f>(H18*6)-K18</f>
        <v>43.5</v>
      </c>
      <c r="O18" s="16">
        <f>(I18*6)-L18</f>
        <v>0</v>
      </c>
      <c r="P18" s="22">
        <f>MAX(M18:O18)</f>
        <v>43.5</v>
      </c>
      <c r="Q18" s="6">
        <f>LARGE(M18:O18,2)</f>
        <v>40.5</v>
      </c>
      <c r="R18" s="16">
        <f>LARGE(M18:O18,3)</f>
        <v>0</v>
      </c>
      <c r="S18" s="14">
        <f>P18+Q18</f>
        <v>84</v>
      </c>
      <c r="T18" s="21">
        <v>8</v>
      </c>
    </row>
    <row r="19" spans="1:20" s="1" customFormat="1" ht="15.6" x14ac:dyDescent="0.3">
      <c r="A19" s="87">
        <v>68</v>
      </c>
      <c r="B19" s="7" t="s">
        <v>65</v>
      </c>
      <c r="C19" s="7" t="s">
        <v>66</v>
      </c>
      <c r="D19" s="7" t="s">
        <v>156</v>
      </c>
      <c r="E19" s="63"/>
      <c r="F19" s="64"/>
      <c r="G19" s="20">
        <v>7</v>
      </c>
      <c r="H19" s="8">
        <v>7</v>
      </c>
      <c r="I19" s="21"/>
      <c r="J19" s="20"/>
      <c r="K19" s="8"/>
      <c r="L19" s="21"/>
      <c r="M19" s="15">
        <f>(G19*6)-J19</f>
        <v>42</v>
      </c>
      <c r="N19" s="5">
        <f>(H19*6)-K19</f>
        <v>42</v>
      </c>
      <c r="O19" s="16">
        <f>(I19*6)-L19</f>
        <v>0</v>
      </c>
      <c r="P19" s="22">
        <f>MAX(M19:O19)</f>
        <v>42</v>
      </c>
      <c r="Q19" s="6">
        <f>LARGE(M19:O19,2)</f>
        <v>42</v>
      </c>
      <c r="R19" s="16">
        <f>LARGE(M19:O19,3)</f>
        <v>0</v>
      </c>
      <c r="S19" s="14">
        <f>P19+Q19</f>
        <v>84</v>
      </c>
      <c r="T19" s="21">
        <v>9</v>
      </c>
    </row>
    <row r="20" spans="1:20" s="1" customFormat="1" ht="15.6" x14ac:dyDescent="0.3">
      <c r="A20" s="87">
        <v>89</v>
      </c>
      <c r="B20" s="7" t="s">
        <v>79</v>
      </c>
      <c r="C20" s="7" t="s">
        <v>80</v>
      </c>
      <c r="D20" s="7" t="s">
        <v>243</v>
      </c>
      <c r="E20" s="36"/>
      <c r="F20" s="7"/>
      <c r="G20" s="8">
        <v>7</v>
      </c>
      <c r="H20" s="8">
        <v>6.75</v>
      </c>
      <c r="I20" s="21"/>
      <c r="J20" s="40"/>
      <c r="K20" s="8"/>
      <c r="L20" s="21"/>
      <c r="M20" s="37">
        <f>(G20*6)-J20</f>
        <v>42</v>
      </c>
      <c r="N20" s="5">
        <f>(H20*6)-K20</f>
        <v>40.5</v>
      </c>
      <c r="O20" s="16">
        <f>(I20*6)-L20</f>
        <v>0</v>
      </c>
      <c r="P20" s="14">
        <f>MAX(M20:O20)</f>
        <v>42</v>
      </c>
      <c r="Q20" s="6">
        <f>LARGE(M20:O20,2)</f>
        <v>40.5</v>
      </c>
      <c r="R20" s="16">
        <f>LARGE(M20:O20,3)</f>
        <v>0</v>
      </c>
      <c r="S20" s="14">
        <f>P20+Q20</f>
        <v>82.5</v>
      </c>
      <c r="T20" s="21">
        <v>10</v>
      </c>
    </row>
    <row r="21" spans="1:20" ht="15.6" x14ac:dyDescent="0.3">
      <c r="A21" s="87">
        <v>77</v>
      </c>
      <c r="B21" s="7" t="s">
        <v>62</v>
      </c>
      <c r="C21" s="7" t="s">
        <v>63</v>
      </c>
      <c r="D21" s="7" t="s">
        <v>162</v>
      </c>
      <c r="E21" s="36"/>
      <c r="F21" s="3"/>
      <c r="G21" s="8">
        <v>5.25</v>
      </c>
      <c r="H21" s="8">
        <v>8</v>
      </c>
      <c r="I21" s="21"/>
      <c r="J21" s="40"/>
      <c r="K21" s="8"/>
      <c r="L21" s="21"/>
      <c r="M21" s="37">
        <f>(G21*6)-J21</f>
        <v>31.5</v>
      </c>
      <c r="N21" s="5">
        <f>(H21*6)-K21</f>
        <v>48</v>
      </c>
      <c r="O21" s="16">
        <f>(I21*6)-L21</f>
        <v>0</v>
      </c>
      <c r="P21" s="14">
        <f>MAX(M21:O21)</f>
        <v>48</v>
      </c>
      <c r="Q21" s="6">
        <f>LARGE(M21:O21,2)</f>
        <v>31.5</v>
      </c>
      <c r="R21" s="16">
        <f>LARGE(M21:O21,3)</f>
        <v>0</v>
      </c>
      <c r="S21" s="14">
        <f>P21+Q21</f>
        <v>79.5</v>
      </c>
      <c r="T21" s="21">
        <v>11</v>
      </c>
    </row>
    <row r="22" spans="1:20" ht="15.6" x14ac:dyDescent="0.3">
      <c r="A22" s="87">
        <v>86</v>
      </c>
      <c r="B22" s="7" t="s">
        <v>235</v>
      </c>
      <c r="C22" s="7" t="s">
        <v>236</v>
      </c>
      <c r="D22" s="7" t="s">
        <v>204</v>
      </c>
      <c r="E22" s="36"/>
      <c r="F22" s="7"/>
      <c r="G22" s="8">
        <v>6.75</v>
      </c>
      <c r="H22" s="8">
        <v>6.5</v>
      </c>
      <c r="I22" s="21"/>
      <c r="J22" s="40"/>
      <c r="K22" s="8"/>
      <c r="L22" s="21"/>
      <c r="M22" s="37">
        <f>(G22*6)-J22</f>
        <v>40.5</v>
      </c>
      <c r="N22" s="5">
        <f>(H22*6)-K22</f>
        <v>39</v>
      </c>
      <c r="O22" s="16">
        <f>(I22*6)-L22</f>
        <v>0</v>
      </c>
      <c r="P22" s="14">
        <f>MAX(M22:O22)</f>
        <v>40.5</v>
      </c>
      <c r="Q22" s="6">
        <f>LARGE(M22:O22,2)</f>
        <v>39</v>
      </c>
      <c r="R22" s="16">
        <f>LARGE(M22:O22,3)</f>
        <v>0</v>
      </c>
      <c r="S22" s="14">
        <f>P22+Q22</f>
        <v>79.5</v>
      </c>
      <c r="T22" s="21">
        <v>12</v>
      </c>
    </row>
    <row r="23" spans="1:20" ht="15.6" x14ac:dyDescent="0.3">
      <c r="A23" s="87">
        <v>63</v>
      </c>
      <c r="B23" s="7" t="s">
        <v>222</v>
      </c>
      <c r="C23" s="7" t="s">
        <v>223</v>
      </c>
      <c r="D23" s="7" t="s">
        <v>155</v>
      </c>
      <c r="E23" s="36"/>
      <c r="F23" s="3"/>
      <c r="G23" s="8">
        <v>7.25</v>
      </c>
      <c r="H23" s="8">
        <v>5.75</v>
      </c>
      <c r="I23" s="21"/>
      <c r="J23" s="40"/>
      <c r="K23" s="8"/>
      <c r="L23" s="21"/>
      <c r="M23" s="37">
        <f>(G23*6)-J23</f>
        <v>43.5</v>
      </c>
      <c r="N23" s="5">
        <f>(H23*6)-K23</f>
        <v>34.5</v>
      </c>
      <c r="O23" s="16">
        <f>(I23*6)-L23</f>
        <v>0</v>
      </c>
      <c r="P23" s="14">
        <f>MAX(M23:O23)</f>
        <v>43.5</v>
      </c>
      <c r="Q23" s="6">
        <f>LARGE(M23:O23,2)</f>
        <v>34.5</v>
      </c>
      <c r="R23" s="16">
        <f>LARGE(M23:O23,3)</f>
        <v>0</v>
      </c>
      <c r="S23" s="14">
        <f>P23+Q23</f>
        <v>78</v>
      </c>
      <c r="T23" s="21">
        <v>13</v>
      </c>
    </row>
    <row r="24" spans="1:20" ht="15.6" x14ac:dyDescent="0.3">
      <c r="A24" s="87">
        <v>82</v>
      </c>
      <c r="B24" s="7" t="s">
        <v>51</v>
      </c>
      <c r="C24" s="7" t="s">
        <v>231</v>
      </c>
      <c r="D24" s="7" t="s">
        <v>163</v>
      </c>
      <c r="E24" s="36"/>
      <c r="F24" s="3"/>
      <c r="G24" s="8">
        <v>6</v>
      </c>
      <c r="H24" s="8">
        <v>7</v>
      </c>
      <c r="I24" s="21"/>
      <c r="J24" s="40"/>
      <c r="K24" s="8"/>
      <c r="L24" s="21"/>
      <c r="M24" s="37">
        <f>(G24*6)-J24</f>
        <v>36</v>
      </c>
      <c r="N24" s="5">
        <f>(H24*6)-K24</f>
        <v>42</v>
      </c>
      <c r="O24" s="16">
        <f>(I24*6)-L24</f>
        <v>0</v>
      </c>
      <c r="P24" s="14">
        <f>MAX(M24:O24)</f>
        <v>42</v>
      </c>
      <c r="Q24" s="6">
        <f>LARGE(M24:O24,2)</f>
        <v>36</v>
      </c>
      <c r="R24" s="16">
        <f>LARGE(M24:O24,3)</f>
        <v>0</v>
      </c>
      <c r="S24" s="14">
        <f>P24+Q24</f>
        <v>78</v>
      </c>
      <c r="T24" s="21">
        <v>14</v>
      </c>
    </row>
    <row r="25" spans="1:20" ht="15.6" x14ac:dyDescent="0.3">
      <c r="A25" s="87">
        <v>65</v>
      </c>
      <c r="B25" s="7" t="s">
        <v>226</v>
      </c>
      <c r="C25" s="7" t="s">
        <v>225</v>
      </c>
      <c r="D25" s="7" t="s">
        <v>155</v>
      </c>
      <c r="E25" s="36"/>
      <c r="F25" s="3"/>
      <c r="G25" s="8">
        <v>6.25</v>
      </c>
      <c r="H25" s="8">
        <v>6.75</v>
      </c>
      <c r="I25" s="21"/>
      <c r="J25" s="40"/>
      <c r="K25" s="8"/>
      <c r="L25" s="21"/>
      <c r="M25" s="37">
        <f>(G25*6)-J25</f>
        <v>37.5</v>
      </c>
      <c r="N25" s="5">
        <f>(H25*6)-K25</f>
        <v>40.5</v>
      </c>
      <c r="O25" s="16">
        <f>(I25*6)-L25</f>
        <v>0</v>
      </c>
      <c r="P25" s="14">
        <f>MAX(M25:O25)</f>
        <v>40.5</v>
      </c>
      <c r="Q25" s="6">
        <f>LARGE(M25:O25,2)</f>
        <v>37.5</v>
      </c>
      <c r="R25" s="16">
        <f>LARGE(M25:O25,3)</f>
        <v>0</v>
      </c>
      <c r="S25" s="14">
        <f>P25+Q25</f>
        <v>78</v>
      </c>
      <c r="T25" s="21">
        <v>15</v>
      </c>
    </row>
    <row r="26" spans="1:20" ht="15.6" x14ac:dyDescent="0.3">
      <c r="A26" s="87">
        <v>88</v>
      </c>
      <c r="B26" s="7" t="s">
        <v>239</v>
      </c>
      <c r="C26" s="7" t="s">
        <v>240</v>
      </c>
      <c r="D26" s="7" t="s">
        <v>243</v>
      </c>
      <c r="E26" s="36"/>
      <c r="F26" s="7"/>
      <c r="G26" s="8">
        <v>6.25</v>
      </c>
      <c r="H26" s="8">
        <v>6</v>
      </c>
      <c r="I26" s="21"/>
      <c r="J26" s="40"/>
      <c r="K26" s="8"/>
      <c r="L26" s="21"/>
      <c r="M26" s="37">
        <f>(G26*6)-J26</f>
        <v>37.5</v>
      </c>
      <c r="N26" s="5">
        <f>(H26*6)-K26</f>
        <v>36</v>
      </c>
      <c r="O26" s="16">
        <f>(I26*6)-L26</f>
        <v>0</v>
      </c>
      <c r="P26" s="14">
        <f>MAX(M26:O26)</f>
        <v>37.5</v>
      </c>
      <c r="Q26" s="6">
        <f>LARGE(M26:O26,2)</f>
        <v>36</v>
      </c>
      <c r="R26" s="16">
        <f>LARGE(M26:O26,3)</f>
        <v>0</v>
      </c>
      <c r="S26" s="14">
        <f>P26+Q26</f>
        <v>73.5</v>
      </c>
      <c r="T26" s="21">
        <v>16</v>
      </c>
    </row>
    <row r="27" spans="1:20" ht="15.6" x14ac:dyDescent="0.3">
      <c r="A27" s="87">
        <v>73</v>
      </c>
      <c r="B27" s="7" t="s">
        <v>72</v>
      </c>
      <c r="C27" s="7" t="s">
        <v>73</v>
      </c>
      <c r="D27" s="7" t="s">
        <v>159</v>
      </c>
      <c r="E27" s="63"/>
      <c r="F27" s="64"/>
      <c r="G27" s="20">
        <v>7.25</v>
      </c>
      <c r="H27" s="8">
        <v>6.75</v>
      </c>
      <c r="I27" s="21"/>
      <c r="J27" s="20">
        <v>6</v>
      </c>
      <c r="K27" s="8">
        <v>6</v>
      </c>
      <c r="L27" s="21"/>
      <c r="M27" s="15">
        <f>(G27*6)-J27</f>
        <v>37.5</v>
      </c>
      <c r="N27" s="5">
        <f>(H27*6)-K27</f>
        <v>34.5</v>
      </c>
      <c r="O27" s="16">
        <f>(I27*6)-L27</f>
        <v>0</v>
      </c>
      <c r="P27" s="22">
        <f>MAX(M27:O27)</f>
        <v>37.5</v>
      </c>
      <c r="Q27" s="6">
        <f>LARGE(M27:O27,2)</f>
        <v>34.5</v>
      </c>
      <c r="R27" s="16">
        <f>LARGE(M27:O27,3)</f>
        <v>0</v>
      </c>
      <c r="S27" s="14">
        <f>P27+Q27</f>
        <v>72</v>
      </c>
      <c r="T27" s="21">
        <v>17</v>
      </c>
    </row>
    <row r="28" spans="1:20" ht="15.6" x14ac:dyDescent="0.3">
      <c r="A28" s="97">
        <v>61</v>
      </c>
      <c r="B28" s="8" t="s">
        <v>218</v>
      </c>
      <c r="C28" s="8" t="s">
        <v>219</v>
      </c>
      <c r="D28" s="8" t="s">
        <v>155</v>
      </c>
      <c r="E28" s="64"/>
      <c r="F28" s="64"/>
      <c r="G28" s="20">
        <v>6</v>
      </c>
      <c r="H28" s="8">
        <v>6</v>
      </c>
      <c r="I28" s="93"/>
      <c r="J28" s="20"/>
      <c r="K28" s="8"/>
      <c r="L28" s="21"/>
      <c r="M28" s="15">
        <f>(G28*6)-J28</f>
        <v>36</v>
      </c>
      <c r="N28" s="5">
        <f>(H28*6)-K28</f>
        <v>36</v>
      </c>
      <c r="O28" s="16">
        <f>(I28*6)-L28</f>
        <v>0</v>
      </c>
      <c r="P28" s="22">
        <f>MAX(M28:O28)</f>
        <v>36</v>
      </c>
      <c r="Q28" s="6">
        <f>LARGE(M28:O28,2)</f>
        <v>36</v>
      </c>
      <c r="R28" s="16">
        <f>LARGE(M28:O28,3)</f>
        <v>0</v>
      </c>
      <c r="S28" s="14">
        <f>P28+Q28</f>
        <v>72</v>
      </c>
      <c r="T28" s="21">
        <v>18</v>
      </c>
    </row>
    <row r="29" spans="1:20" ht="15.6" x14ac:dyDescent="0.3">
      <c r="A29" s="87">
        <v>69</v>
      </c>
      <c r="B29" s="7" t="s">
        <v>36</v>
      </c>
      <c r="C29" s="7" t="s">
        <v>71</v>
      </c>
      <c r="D29" s="7" t="s">
        <v>156</v>
      </c>
      <c r="E29" s="63"/>
      <c r="F29" s="64"/>
      <c r="G29" s="20">
        <v>6.5</v>
      </c>
      <c r="H29" s="8">
        <v>5.25</v>
      </c>
      <c r="I29" s="21"/>
      <c r="J29" s="20"/>
      <c r="K29" s="8"/>
      <c r="L29" s="21"/>
      <c r="M29" s="15">
        <f>(G29*6)-J29</f>
        <v>39</v>
      </c>
      <c r="N29" s="5">
        <f>(H29*6)-K29</f>
        <v>31.5</v>
      </c>
      <c r="O29" s="16">
        <f>(I29*6)-L29</f>
        <v>0</v>
      </c>
      <c r="P29" s="22">
        <f>MAX(M29:O29)</f>
        <v>39</v>
      </c>
      <c r="Q29" s="6">
        <f>LARGE(M29:O29,2)</f>
        <v>31.5</v>
      </c>
      <c r="R29" s="16">
        <f>LARGE(M29:O29,3)</f>
        <v>0</v>
      </c>
      <c r="S29" s="14">
        <f>P29+Q29</f>
        <v>70.5</v>
      </c>
      <c r="T29" s="21">
        <v>19</v>
      </c>
    </row>
    <row r="30" spans="1:20" ht="15.6" x14ac:dyDescent="0.3">
      <c r="A30" s="87">
        <v>83</v>
      </c>
      <c r="B30" s="7" t="s">
        <v>67</v>
      </c>
      <c r="C30" s="7" t="s">
        <v>232</v>
      </c>
      <c r="D30" s="7" t="s">
        <v>163</v>
      </c>
      <c r="E30" s="63"/>
      <c r="F30" s="64"/>
      <c r="G30" s="20">
        <v>5.75</v>
      </c>
      <c r="H30" s="8">
        <v>6</v>
      </c>
      <c r="I30" s="21"/>
      <c r="J30" s="20"/>
      <c r="K30" s="8"/>
      <c r="L30" s="21"/>
      <c r="M30" s="15">
        <f>(G30*6)-J30</f>
        <v>34.5</v>
      </c>
      <c r="N30" s="5">
        <f>(H30*6)-K30</f>
        <v>36</v>
      </c>
      <c r="O30" s="16">
        <f>(I30*6)-L30</f>
        <v>0</v>
      </c>
      <c r="P30" s="22">
        <f>MAX(M30:O30)</f>
        <v>36</v>
      </c>
      <c r="Q30" s="6">
        <f>LARGE(M30:O30,2)</f>
        <v>34.5</v>
      </c>
      <c r="R30" s="16">
        <f>LARGE(M30:O30,3)</f>
        <v>0</v>
      </c>
      <c r="S30" s="14">
        <f>P30+Q30</f>
        <v>70.5</v>
      </c>
      <c r="T30" s="21">
        <v>20</v>
      </c>
    </row>
    <row r="31" spans="1:20" ht="15.6" x14ac:dyDescent="0.3">
      <c r="A31" s="87">
        <v>79</v>
      </c>
      <c r="B31" s="7" t="s">
        <v>82</v>
      </c>
      <c r="C31" s="7" t="s">
        <v>230</v>
      </c>
      <c r="D31" s="7" t="s">
        <v>163</v>
      </c>
      <c r="E31" s="63"/>
      <c r="F31" s="64"/>
      <c r="G31" s="20">
        <v>5.5</v>
      </c>
      <c r="H31" s="8">
        <v>5.75</v>
      </c>
      <c r="I31" s="21"/>
      <c r="J31" s="20"/>
      <c r="K31" s="8"/>
      <c r="L31" s="21"/>
      <c r="M31" s="15">
        <f>(G31*6)-J31</f>
        <v>33</v>
      </c>
      <c r="N31" s="5">
        <f>(H31*6)-K31</f>
        <v>34.5</v>
      </c>
      <c r="O31" s="16">
        <f>(I31*6)-L31</f>
        <v>0</v>
      </c>
      <c r="P31" s="22">
        <f>MAX(M31:O31)</f>
        <v>34.5</v>
      </c>
      <c r="Q31" s="6">
        <f>LARGE(M31:O31,2)</f>
        <v>33</v>
      </c>
      <c r="R31" s="16">
        <f>LARGE(M31:O31,3)</f>
        <v>0</v>
      </c>
      <c r="S31" s="14">
        <f>P31+Q31</f>
        <v>67.5</v>
      </c>
      <c r="T31" s="21">
        <v>21</v>
      </c>
    </row>
    <row r="32" spans="1:20" ht="15.6" x14ac:dyDescent="0.3">
      <c r="A32" s="87">
        <v>71</v>
      </c>
      <c r="B32" s="7" t="s">
        <v>228</v>
      </c>
      <c r="C32" s="7" t="s">
        <v>170</v>
      </c>
      <c r="D32" s="7" t="s">
        <v>174</v>
      </c>
      <c r="E32" s="63"/>
      <c r="F32" s="64"/>
      <c r="G32" s="20">
        <v>5.25</v>
      </c>
      <c r="H32" s="8">
        <v>5.75</v>
      </c>
      <c r="I32" s="21"/>
      <c r="J32" s="20"/>
      <c r="K32" s="8"/>
      <c r="L32" s="21"/>
      <c r="M32" s="15">
        <f>(G32*6)-J32</f>
        <v>31.5</v>
      </c>
      <c r="N32" s="5">
        <f>(H32*6)-K32</f>
        <v>34.5</v>
      </c>
      <c r="O32" s="16">
        <f>(I32*6)-L32</f>
        <v>0</v>
      </c>
      <c r="P32" s="22">
        <f>MAX(M32:O32)</f>
        <v>34.5</v>
      </c>
      <c r="Q32" s="6">
        <f>LARGE(M32:O32,2)</f>
        <v>31.5</v>
      </c>
      <c r="R32" s="16">
        <f>LARGE(M32:O32,3)</f>
        <v>0</v>
      </c>
      <c r="S32" s="14">
        <f>P32+Q32</f>
        <v>66</v>
      </c>
      <c r="T32" s="21">
        <v>22</v>
      </c>
    </row>
    <row r="33" spans="1:20" ht="15.6" x14ac:dyDescent="0.3">
      <c r="A33" s="87">
        <v>67</v>
      </c>
      <c r="B33" s="7" t="s">
        <v>68</v>
      </c>
      <c r="C33" s="7" t="s">
        <v>69</v>
      </c>
      <c r="D33" s="7" t="s">
        <v>156</v>
      </c>
      <c r="E33" s="63"/>
      <c r="F33" s="63"/>
      <c r="G33" s="20">
        <v>5.25</v>
      </c>
      <c r="H33" s="8">
        <v>4.5</v>
      </c>
      <c r="I33" s="21"/>
      <c r="J33" s="20"/>
      <c r="K33" s="8"/>
      <c r="L33" s="21"/>
      <c r="M33" s="15">
        <f>(G33*6)-J33</f>
        <v>31.5</v>
      </c>
      <c r="N33" s="5">
        <f>(H33*6)-K33</f>
        <v>27</v>
      </c>
      <c r="O33" s="16">
        <f>(I33*6)-L33</f>
        <v>0</v>
      </c>
      <c r="P33" s="22">
        <f>MAX(M33:O33)</f>
        <v>31.5</v>
      </c>
      <c r="Q33" s="6">
        <f>LARGE(M33:O33,2)</f>
        <v>27</v>
      </c>
      <c r="R33" s="16">
        <f>LARGE(M33:O33,3)</f>
        <v>0</v>
      </c>
      <c r="S33" s="14">
        <f>P33+Q33</f>
        <v>58.5</v>
      </c>
      <c r="T33" s="21">
        <v>24</v>
      </c>
    </row>
    <row r="34" spans="1:20" ht="16.2" thickBot="1" x14ac:dyDescent="0.35">
      <c r="A34" s="87">
        <v>74</v>
      </c>
      <c r="B34" s="7" t="s">
        <v>74</v>
      </c>
      <c r="C34" s="7" t="s">
        <v>75</v>
      </c>
      <c r="D34" s="7" t="s">
        <v>159</v>
      </c>
      <c r="E34" s="65"/>
      <c r="F34" s="66"/>
      <c r="G34" s="20">
        <v>6.25</v>
      </c>
      <c r="H34" s="8">
        <v>3.5</v>
      </c>
      <c r="I34" s="21"/>
      <c r="J34" s="20">
        <v>3</v>
      </c>
      <c r="K34" s="8"/>
      <c r="L34" s="21"/>
      <c r="M34" s="15">
        <f>(G34*6)-J34</f>
        <v>34.5</v>
      </c>
      <c r="N34" s="5">
        <f>(H34*6)-K34</f>
        <v>21</v>
      </c>
      <c r="O34" s="16">
        <f>(I34*6)-L34</f>
        <v>0</v>
      </c>
      <c r="P34" s="22">
        <f>MAX(M34:O34)</f>
        <v>34.5</v>
      </c>
      <c r="Q34" s="6">
        <f>LARGE(M34:O34,2)</f>
        <v>21</v>
      </c>
      <c r="R34" s="16">
        <f>LARGE(M34:O34,3)</f>
        <v>0</v>
      </c>
      <c r="S34" s="14">
        <f>P34+Q34</f>
        <v>55.5</v>
      </c>
      <c r="T34" s="21">
        <v>25</v>
      </c>
    </row>
    <row r="35" spans="1:20" ht="15.6" x14ac:dyDescent="0.3">
      <c r="A35" s="87">
        <v>80</v>
      </c>
      <c r="B35" s="7" t="s">
        <v>33</v>
      </c>
      <c r="C35" s="7" t="s">
        <v>41</v>
      </c>
      <c r="D35" s="7" t="s">
        <v>163</v>
      </c>
      <c r="E35" s="100"/>
      <c r="F35" s="98"/>
      <c r="G35" s="20">
        <v>4.5</v>
      </c>
      <c r="H35" s="8">
        <v>3.5</v>
      </c>
      <c r="I35" s="21"/>
      <c r="J35" s="20"/>
      <c r="K35" s="8"/>
      <c r="L35" s="21"/>
      <c r="M35" s="15">
        <f>(G35*6)-J35</f>
        <v>27</v>
      </c>
      <c r="N35" s="5">
        <f>(H35*6)-K35</f>
        <v>21</v>
      </c>
      <c r="O35" s="16">
        <f>(I35*6)-L35</f>
        <v>0</v>
      </c>
      <c r="P35" s="22">
        <f>MAX(M35:O35)</f>
        <v>27</v>
      </c>
      <c r="Q35" s="6">
        <f>LARGE(M35:O35,2)</f>
        <v>21</v>
      </c>
      <c r="R35" s="16">
        <f>LARGE(M35:O35,3)</f>
        <v>0</v>
      </c>
      <c r="S35" s="14">
        <f>P35+Q35</f>
        <v>48</v>
      </c>
      <c r="T35" s="21">
        <v>26</v>
      </c>
    </row>
    <row r="36" spans="1:20" ht="15.6" x14ac:dyDescent="0.3">
      <c r="A36" s="87">
        <v>72</v>
      </c>
      <c r="B36" s="7" t="s">
        <v>56</v>
      </c>
      <c r="C36" s="7" t="s">
        <v>46</v>
      </c>
      <c r="D36" s="7" t="s">
        <v>159</v>
      </c>
      <c r="E36" s="100"/>
      <c r="F36" s="98"/>
      <c r="G36" s="20">
        <v>4</v>
      </c>
      <c r="H36" s="8">
        <v>4</v>
      </c>
      <c r="I36" s="21"/>
      <c r="J36" s="20"/>
      <c r="K36" s="8"/>
      <c r="L36" s="21"/>
      <c r="M36" s="15">
        <f>(G36*6)-J36</f>
        <v>24</v>
      </c>
      <c r="N36" s="5">
        <f>(H36*6)-K36</f>
        <v>24</v>
      </c>
      <c r="O36" s="16">
        <f>(I36*6)-L36</f>
        <v>0</v>
      </c>
      <c r="P36" s="22">
        <f>MAX(M36:O36)</f>
        <v>24</v>
      </c>
      <c r="Q36" s="6">
        <f>LARGE(M36:O36,2)</f>
        <v>24</v>
      </c>
      <c r="R36" s="16">
        <f>LARGE(M36:O36,3)</f>
        <v>0</v>
      </c>
      <c r="S36" s="14">
        <f>P36+Q36</f>
        <v>48</v>
      </c>
      <c r="T36" s="21">
        <v>27</v>
      </c>
    </row>
    <row r="37" spans="1:20" ht="15.6" x14ac:dyDescent="0.3">
      <c r="A37" s="87">
        <v>81</v>
      </c>
      <c r="B37" s="7" t="s">
        <v>57</v>
      </c>
      <c r="C37" s="7" t="s">
        <v>173</v>
      </c>
      <c r="D37" s="7" t="s">
        <v>163</v>
      </c>
      <c r="E37" s="100"/>
      <c r="F37" s="98"/>
      <c r="G37" s="20">
        <v>4.75</v>
      </c>
      <c r="H37" s="8">
        <v>3.5</v>
      </c>
      <c r="I37" s="21"/>
      <c r="J37" s="20">
        <v>3</v>
      </c>
      <c r="K37" s="8"/>
      <c r="L37" s="21"/>
      <c r="M37" s="15">
        <f>(G37*6)-J37</f>
        <v>25.5</v>
      </c>
      <c r="N37" s="5">
        <f>(H37*6)-K37</f>
        <v>21</v>
      </c>
      <c r="O37" s="16">
        <f>(I37*6)-L37</f>
        <v>0</v>
      </c>
      <c r="P37" s="22">
        <f>MAX(M37:O37)</f>
        <v>25.5</v>
      </c>
      <c r="Q37" s="6">
        <f>LARGE(M37:O37,2)</f>
        <v>21</v>
      </c>
      <c r="R37" s="16">
        <f>LARGE(M37:O37,3)</f>
        <v>0</v>
      </c>
      <c r="S37" s="14">
        <f>P37+Q37</f>
        <v>46.5</v>
      </c>
      <c r="T37" s="21">
        <v>28</v>
      </c>
    </row>
    <row r="38" spans="1:20" ht="15.6" x14ac:dyDescent="0.3">
      <c r="A38" s="94">
        <v>66</v>
      </c>
      <c r="B38" s="3" t="s">
        <v>29</v>
      </c>
      <c r="C38" s="3" t="s">
        <v>70</v>
      </c>
      <c r="D38" s="3" t="s">
        <v>156</v>
      </c>
      <c r="E38" s="100"/>
      <c r="F38" s="98"/>
      <c r="G38" s="20"/>
      <c r="H38" s="8"/>
      <c r="I38" s="21"/>
      <c r="J38" s="20"/>
      <c r="K38" s="8"/>
      <c r="L38" s="21"/>
      <c r="M38" s="15">
        <f>(G38*6)-J38</f>
        <v>0</v>
      </c>
      <c r="N38" s="5">
        <f>(H38*6)-K38</f>
        <v>0</v>
      </c>
      <c r="O38" s="16">
        <f>(I38*6)-L38</f>
        <v>0</v>
      </c>
      <c r="P38" s="22">
        <f>MAX(M38:O38)</f>
        <v>0</v>
      </c>
      <c r="Q38" s="6">
        <f>LARGE(M38:O38,2)</f>
        <v>0</v>
      </c>
      <c r="R38" s="16">
        <f>LARGE(M38:O38,3)</f>
        <v>0</v>
      </c>
      <c r="S38" s="14">
        <f>P38+Q38</f>
        <v>0</v>
      </c>
      <c r="T38" s="21">
        <v>0</v>
      </c>
    </row>
    <row r="39" spans="1:20" ht="16.2" thickBot="1" x14ac:dyDescent="0.35">
      <c r="A39" s="95">
        <v>70</v>
      </c>
      <c r="B39" s="96" t="s">
        <v>18</v>
      </c>
      <c r="C39" s="96" t="s">
        <v>227</v>
      </c>
      <c r="D39" s="96" t="s">
        <v>156</v>
      </c>
      <c r="E39" s="85"/>
      <c r="F39" s="101"/>
      <c r="G39" s="41"/>
      <c r="H39" s="42"/>
      <c r="I39" s="43"/>
      <c r="J39" s="41"/>
      <c r="K39" s="42"/>
      <c r="L39" s="43"/>
      <c r="M39" s="17">
        <f>(G39*6)-J39</f>
        <v>0</v>
      </c>
      <c r="N39" s="18">
        <f>(H39*6)-K39</f>
        <v>0</v>
      </c>
      <c r="O39" s="19">
        <f>(I39*6)-L39</f>
        <v>0</v>
      </c>
      <c r="P39" s="32">
        <f>MAX(M39:O39)</f>
        <v>0</v>
      </c>
      <c r="Q39" s="33">
        <f>LARGE(M39:O39,2)</f>
        <v>0</v>
      </c>
      <c r="R39" s="19">
        <f>LARGE(M39:O39,3)</f>
        <v>0</v>
      </c>
      <c r="S39" s="46">
        <f>P39+Q39</f>
        <v>0</v>
      </c>
      <c r="T39" s="21">
        <v>0</v>
      </c>
    </row>
  </sheetData>
  <sortState xmlns:xlrd2="http://schemas.microsoft.com/office/spreadsheetml/2017/richdata2" ref="A11:T39">
    <sortCondition descending="1" ref="S11:S39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25"/>
  <sheetViews>
    <sheetView topLeftCell="A2" zoomScale="120" zoomScaleNormal="120" workbookViewId="0">
      <selection activeCell="T23" sqref="T23"/>
    </sheetView>
  </sheetViews>
  <sheetFormatPr defaultRowHeight="14.4" x14ac:dyDescent="0.3"/>
  <cols>
    <col min="1" max="1" width="4.6640625" bestFit="1" customWidth="1"/>
    <col min="2" max="2" width="11.88671875" style="2" customWidth="1"/>
    <col min="3" max="3" width="21.5546875" style="2" customWidth="1"/>
    <col min="4" max="4" width="20.6640625" customWidth="1"/>
    <col min="5" max="5" width="3.5546875" hidden="1" customWidth="1"/>
    <col min="6" max="6" width="2.886718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A3" s="2"/>
      <c r="B3" s="24" t="s">
        <v>10</v>
      </c>
      <c r="D3" t="s">
        <v>14</v>
      </c>
      <c r="L3" s="26" t="s">
        <v>140</v>
      </c>
      <c r="N3" s="26"/>
    </row>
    <row r="4" spans="1:20" ht="17.25" customHeight="1" x14ac:dyDescent="0.3">
      <c r="A4" s="2"/>
      <c r="B4" s="24" t="s">
        <v>11</v>
      </c>
    </row>
    <row r="5" spans="1:20" ht="15.6" x14ac:dyDescent="0.3">
      <c r="A5" s="2"/>
      <c r="B5" s="24" t="s">
        <v>12</v>
      </c>
      <c r="D5" s="4"/>
    </row>
    <row r="6" spans="1:20" ht="15.6" x14ac:dyDescent="0.3">
      <c r="A6" s="2"/>
      <c r="B6" s="24" t="s">
        <v>13</v>
      </c>
      <c r="D6" s="4"/>
    </row>
    <row r="7" spans="1:20" ht="15.6" x14ac:dyDescent="0.3">
      <c r="A7" s="2"/>
      <c r="B7" s="24" t="s">
        <v>288</v>
      </c>
      <c r="D7" s="4"/>
    </row>
    <row r="8" spans="1:20" ht="16.2" thickBot="1" x14ac:dyDescent="0.35">
      <c r="A8" s="2"/>
      <c r="B8" s="24"/>
      <c r="D8" s="4"/>
    </row>
    <row r="9" spans="1:20" ht="20.25" customHeight="1" thickBot="1" x14ac:dyDescent="0.4">
      <c r="A9" s="130" t="s">
        <v>7</v>
      </c>
      <c r="B9" s="118" t="s">
        <v>26</v>
      </c>
      <c r="C9" s="118"/>
      <c r="D9" s="119"/>
      <c r="E9" s="29"/>
      <c r="F9" s="29"/>
      <c r="G9" s="132" t="s">
        <v>8</v>
      </c>
      <c r="H9" s="133"/>
      <c r="I9" s="134"/>
      <c r="J9" s="132" t="s">
        <v>9</v>
      </c>
      <c r="K9" s="133"/>
      <c r="L9" s="134"/>
      <c r="M9" s="132" t="s">
        <v>4</v>
      </c>
      <c r="N9" s="133"/>
      <c r="O9" s="134"/>
      <c r="P9" s="120" t="s">
        <v>136</v>
      </c>
      <c r="Q9" s="105" t="s">
        <v>137</v>
      </c>
      <c r="R9" s="107" t="s">
        <v>138</v>
      </c>
      <c r="S9" s="109" t="s">
        <v>5</v>
      </c>
      <c r="T9" s="128" t="s">
        <v>6</v>
      </c>
    </row>
    <row r="10" spans="1:20" ht="20.25" customHeight="1" thickBot="1" x14ac:dyDescent="0.4">
      <c r="A10" s="135"/>
      <c r="B10" s="25" t="s">
        <v>0</v>
      </c>
      <c r="C10" s="25" t="s">
        <v>1</v>
      </c>
      <c r="D10" s="83" t="s">
        <v>19</v>
      </c>
      <c r="E10" s="30" t="s">
        <v>2</v>
      </c>
      <c r="F10" s="30" t="s">
        <v>3</v>
      </c>
      <c r="G10" s="76">
        <v>1</v>
      </c>
      <c r="H10" s="77">
        <v>2</v>
      </c>
      <c r="I10" s="77">
        <v>3</v>
      </c>
      <c r="J10" s="76">
        <v>1</v>
      </c>
      <c r="K10" s="77">
        <v>2</v>
      </c>
      <c r="L10" s="77">
        <v>3</v>
      </c>
      <c r="M10" s="76">
        <v>1</v>
      </c>
      <c r="N10" s="77">
        <v>2</v>
      </c>
      <c r="O10" s="77">
        <v>3</v>
      </c>
      <c r="P10" s="121"/>
      <c r="Q10" s="106"/>
      <c r="R10" s="108"/>
      <c r="S10" s="110"/>
      <c r="T10" s="129"/>
    </row>
    <row r="11" spans="1:20" s="1" customFormat="1" ht="15.6" x14ac:dyDescent="0.3">
      <c r="A11" s="71">
        <v>93</v>
      </c>
      <c r="B11" s="72" t="s">
        <v>245</v>
      </c>
      <c r="C11" s="72" t="s">
        <v>246</v>
      </c>
      <c r="D11" s="72" t="s">
        <v>155</v>
      </c>
      <c r="E11" s="53"/>
      <c r="F11" s="53"/>
      <c r="G11" s="54">
        <v>8.25</v>
      </c>
      <c r="H11" s="55">
        <v>7</v>
      </c>
      <c r="I11" s="56"/>
      <c r="J11" s="54">
        <v>3</v>
      </c>
      <c r="K11" s="55"/>
      <c r="L11" s="56"/>
      <c r="M11" s="57">
        <f t="shared" ref="M11:M22" si="0">(G11*6)-J11</f>
        <v>46.5</v>
      </c>
      <c r="N11" s="58">
        <f t="shared" ref="N11:N22" si="1">(H11*6)-K11</f>
        <v>42</v>
      </c>
      <c r="O11" s="59">
        <f t="shared" ref="O11:O22" si="2">(I11*6)-L11</f>
        <v>0</v>
      </c>
      <c r="P11" s="60">
        <f t="shared" ref="P11:P22" si="3">MAX(M11:O11)</f>
        <v>46.5</v>
      </c>
      <c r="Q11" s="61">
        <f t="shared" ref="Q11:Q22" si="4">LARGE(M11:O11,2)</f>
        <v>42</v>
      </c>
      <c r="R11" s="59">
        <f t="shared" ref="R11:R22" si="5">LARGE(M11:O11,3)</f>
        <v>0</v>
      </c>
      <c r="S11" s="60">
        <f t="shared" ref="S11:S22" si="6">P11+Q11</f>
        <v>88.5</v>
      </c>
      <c r="T11" s="56">
        <v>1</v>
      </c>
    </row>
    <row r="12" spans="1:20" s="1" customFormat="1" ht="15.6" x14ac:dyDescent="0.3">
      <c r="A12" s="31">
        <v>90</v>
      </c>
      <c r="B12" s="8" t="s">
        <v>114</v>
      </c>
      <c r="C12" s="8" t="s">
        <v>35</v>
      </c>
      <c r="D12" s="8" t="s">
        <v>162</v>
      </c>
      <c r="E12" s="63"/>
      <c r="F12" s="63"/>
      <c r="G12" s="20">
        <v>7.75</v>
      </c>
      <c r="H12" s="8">
        <v>6.25</v>
      </c>
      <c r="I12" s="21"/>
      <c r="J12" s="20"/>
      <c r="K12" s="8"/>
      <c r="L12" s="21"/>
      <c r="M12" s="15">
        <f t="shared" si="0"/>
        <v>46.5</v>
      </c>
      <c r="N12" s="5">
        <f t="shared" si="1"/>
        <v>37.5</v>
      </c>
      <c r="O12" s="16">
        <f t="shared" si="2"/>
        <v>0</v>
      </c>
      <c r="P12" s="22">
        <f t="shared" si="3"/>
        <v>46.5</v>
      </c>
      <c r="Q12" s="6">
        <f t="shared" si="4"/>
        <v>37.5</v>
      </c>
      <c r="R12" s="16">
        <f t="shared" si="5"/>
        <v>0</v>
      </c>
      <c r="S12" s="22">
        <f t="shared" si="6"/>
        <v>84</v>
      </c>
      <c r="T12" s="21">
        <v>2</v>
      </c>
    </row>
    <row r="13" spans="1:20" s="1" customFormat="1" ht="15.6" x14ac:dyDescent="0.3">
      <c r="A13" s="35">
        <v>92</v>
      </c>
      <c r="B13" s="7" t="s">
        <v>244</v>
      </c>
      <c r="C13" s="7" t="s">
        <v>152</v>
      </c>
      <c r="D13" s="7" t="s">
        <v>161</v>
      </c>
      <c r="E13" s="63"/>
      <c r="F13" s="63"/>
      <c r="G13" s="20">
        <v>7.5</v>
      </c>
      <c r="H13" s="8">
        <v>5.5</v>
      </c>
      <c r="I13" s="21"/>
      <c r="J13" s="20"/>
      <c r="K13" s="8"/>
      <c r="L13" s="21"/>
      <c r="M13" s="15">
        <f t="shared" si="0"/>
        <v>45</v>
      </c>
      <c r="N13" s="5">
        <f t="shared" si="1"/>
        <v>33</v>
      </c>
      <c r="O13" s="16">
        <f t="shared" si="2"/>
        <v>0</v>
      </c>
      <c r="P13" s="22">
        <f t="shared" si="3"/>
        <v>45</v>
      </c>
      <c r="Q13" s="6">
        <f t="shared" si="4"/>
        <v>33</v>
      </c>
      <c r="R13" s="16">
        <f t="shared" si="5"/>
        <v>0</v>
      </c>
      <c r="S13" s="22">
        <f t="shared" si="6"/>
        <v>78</v>
      </c>
      <c r="T13" s="21">
        <v>3</v>
      </c>
    </row>
    <row r="14" spans="1:20" s="1" customFormat="1" ht="15.6" x14ac:dyDescent="0.3">
      <c r="A14" s="35">
        <v>96</v>
      </c>
      <c r="B14" s="7" t="s">
        <v>119</v>
      </c>
      <c r="C14" s="7" t="s">
        <v>120</v>
      </c>
      <c r="D14" s="7" t="s">
        <v>159</v>
      </c>
      <c r="E14" s="63"/>
      <c r="F14" s="63"/>
      <c r="G14" s="20">
        <v>6.75</v>
      </c>
      <c r="H14" s="8">
        <v>5.75</v>
      </c>
      <c r="I14" s="21"/>
      <c r="J14" s="20"/>
      <c r="K14" s="8">
        <v>6</v>
      </c>
      <c r="L14" s="21"/>
      <c r="M14" s="15">
        <f t="shared" si="0"/>
        <v>40.5</v>
      </c>
      <c r="N14" s="5">
        <f t="shared" si="1"/>
        <v>28.5</v>
      </c>
      <c r="O14" s="16">
        <f t="shared" si="2"/>
        <v>0</v>
      </c>
      <c r="P14" s="22">
        <f t="shared" si="3"/>
        <v>40.5</v>
      </c>
      <c r="Q14" s="6">
        <f t="shared" si="4"/>
        <v>28.5</v>
      </c>
      <c r="R14" s="16">
        <f t="shared" si="5"/>
        <v>0</v>
      </c>
      <c r="S14" s="22">
        <f t="shared" si="6"/>
        <v>69</v>
      </c>
      <c r="T14" s="21">
        <v>4</v>
      </c>
    </row>
    <row r="15" spans="1:20" s="1" customFormat="1" ht="15.6" x14ac:dyDescent="0.3">
      <c r="A15" s="35">
        <v>100</v>
      </c>
      <c r="B15" s="7" t="s">
        <v>251</v>
      </c>
      <c r="C15" s="7" t="s">
        <v>252</v>
      </c>
      <c r="D15" s="7" t="s">
        <v>203</v>
      </c>
      <c r="E15" s="63"/>
      <c r="F15" s="63"/>
      <c r="G15" s="20">
        <v>6.5</v>
      </c>
      <c r="H15" s="8">
        <v>5</v>
      </c>
      <c r="I15" s="21"/>
      <c r="J15" s="20"/>
      <c r="K15" s="8"/>
      <c r="L15" s="21"/>
      <c r="M15" s="15">
        <f t="shared" si="0"/>
        <v>39</v>
      </c>
      <c r="N15" s="5">
        <f t="shared" si="1"/>
        <v>30</v>
      </c>
      <c r="O15" s="16">
        <f t="shared" si="2"/>
        <v>0</v>
      </c>
      <c r="P15" s="22">
        <f t="shared" si="3"/>
        <v>39</v>
      </c>
      <c r="Q15" s="6">
        <f t="shared" si="4"/>
        <v>30</v>
      </c>
      <c r="R15" s="16">
        <f t="shared" si="5"/>
        <v>0</v>
      </c>
      <c r="S15" s="22">
        <f t="shared" si="6"/>
        <v>69</v>
      </c>
      <c r="T15" s="21">
        <v>5</v>
      </c>
    </row>
    <row r="16" spans="1:20" s="1" customFormat="1" ht="15.6" x14ac:dyDescent="0.3">
      <c r="A16" s="35">
        <v>94</v>
      </c>
      <c r="B16" s="7" t="s">
        <v>115</v>
      </c>
      <c r="C16" s="7" t="s">
        <v>116</v>
      </c>
      <c r="D16" s="7" t="s">
        <v>156</v>
      </c>
      <c r="E16" s="63"/>
      <c r="F16" s="63"/>
      <c r="G16" s="20">
        <v>5.5</v>
      </c>
      <c r="H16" s="8">
        <v>5.75</v>
      </c>
      <c r="I16" s="21"/>
      <c r="J16" s="20"/>
      <c r="K16" s="8"/>
      <c r="L16" s="21"/>
      <c r="M16" s="15">
        <f t="shared" si="0"/>
        <v>33</v>
      </c>
      <c r="N16" s="5">
        <f t="shared" si="1"/>
        <v>34.5</v>
      </c>
      <c r="O16" s="16">
        <f t="shared" si="2"/>
        <v>0</v>
      </c>
      <c r="P16" s="22">
        <f t="shared" si="3"/>
        <v>34.5</v>
      </c>
      <c r="Q16" s="6">
        <f t="shared" si="4"/>
        <v>33</v>
      </c>
      <c r="R16" s="16">
        <f t="shared" si="5"/>
        <v>0</v>
      </c>
      <c r="S16" s="22">
        <f t="shared" si="6"/>
        <v>67.5</v>
      </c>
      <c r="T16" s="21">
        <v>6</v>
      </c>
    </row>
    <row r="17" spans="1:20" s="1" customFormat="1" ht="15.6" x14ac:dyDescent="0.3">
      <c r="A17" s="35">
        <v>95</v>
      </c>
      <c r="B17" s="7" t="s">
        <v>118</v>
      </c>
      <c r="C17" s="7" t="s">
        <v>117</v>
      </c>
      <c r="D17" s="7" t="s">
        <v>157</v>
      </c>
      <c r="E17" s="63"/>
      <c r="F17" s="63"/>
      <c r="G17" s="20">
        <v>6</v>
      </c>
      <c r="H17" s="8">
        <v>5.25</v>
      </c>
      <c r="I17" s="21"/>
      <c r="J17" s="20"/>
      <c r="K17" s="8"/>
      <c r="L17" s="21"/>
      <c r="M17" s="15">
        <f t="shared" si="0"/>
        <v>36</v>
      </c>
      <c r="N17" s="5">
        <f t="shared" si="1"/>
        <v>31.5</v>
      </c>
      <c r="O17" s="16">
        <f t="shared" si="2"/>
        <v>0</v>
      </c>
      <c r="P17" s="22">
        <f t="shared" si="3"/>
        <v>36</v>
      </c>
      <c r="Q17" s="6">
        <f t="shared" si="4"/>
        <v>31.5</v>
      </c>
      <c r="R17" s="16">
        <f t="shared" si="5"/>
        <v>0</v>
      </c>
      <c r="S17" s="22">
        <f t="shared" si="6"/>
        <v>67.5</v>
      </c>
      <c r="T17" s="21">
        <v>7</v>
      </c>
    </row>
    <row r="18" spans="1:20" s="1" customFormat="1" ht="15.6" x14ac:dyDescent="0.3">
      <c r="A18" s="35">
        <v>97</v>
      </c>
      <c r="B18" s="7" t="s">
        <v>247</v>
      </c>
      <c r="C18" s="7" t="s">
        <v>248</v>
      </c>
      <c r="D18" s="7" t="s">
        <v>160</v>
      </c>
      <c r="E18" s="63"/>
      <c r="F18" s="63"/>
      <c r="G18" s="20">
        <v>5.5</v>
      </c>
      <c r="H18" s="8">
        <v>5.25</v>
      </c>
      <c r="I18" s="21"/>
      <c r="J18" s="20">
        <v>6</v>
      </c>
      <c r="K18" s="8"/>
      <c r="L18" s="21"/>
      <c r="M18" s="15">
        <f t="shared" si="0"/>
        <v>27</v>
      </c>
      <c r="N18" s="5">
        <f t="shared" si="1"/>
        <v>31.5</v>
      </c>
      <c r="O18" s="16">
        <f t="shared" si="2"/>
        <v>0</v>
      </c>
      <c r="P18" s="22">
        <f t="shared" si="3"/>
        <v>31.5</v>
      </c>
      <c r="Q18" s="6">
        <f t="shared" si="4"/>
        <v>27</v>
      </c>
      <c r="R18" s="16">
        <f t="shared" si="5"/>
        <v>0</v>
      </c>
      <c r="S18" s="22">
        <f t="shared" si="6"/>
        <v>58.5</v>
      </c>
      <c r="T18" s="21">
        <v>8</v>
      </c>
    </row>
    <row r="19" spans="1:20" s="1" customFormat="1" ht="15.6" x14ac:dyDescent="0.3">
      <c r="A19" s="35">
        <v>101</v>
      </c>
      <c r="B19" s="7" t="s">
        <v>253</v>
      </c>
      <c r="C19" s="7" t="s">
        <v>254</v>
      </c>
      <c r="D19" s="7" t="s">
        <v>255</v>
      </c>
      <c r="E19" s="63"/>
      <c r="F19" s="63"/>
      <c r="G19" s="20">
        <v>4</v>
      </c>
      <c r="H19" s="8">
        <v>3.25</v>
      </c>
      <c r="I19" s="21"/>
      <c r="J19" s="20"/>
      <c r="K19" s="8"/>
      <c r="L19" s="21"/>
      <c r="M19" s="15">
        <f t="shared" si="0"/>
        <v>24</v>
      </c>
      <c r="N19" s="5">
        <f t="shared" si="1"/>
        <v>19.5</v>
      </c>
      <c r="O19" s="16">
        <f t="shared" si="2"/>
        <v>0</v>
      </c>
      <c r="P19" s="22">
        <f t="shared" si="3"/>
        <v>24</v>
      </c>
      <c r="Q19" s="6">
        <f t="shared" si="4"/>
        <v>19.5</v>
      </c>
      <c r="R19" s="16">
        <f t="shared" si="5"/>
        <v>0</v>
      </c>
      <c r="S19" s="22">
        <f t="shared" si="6"/>
        <v>43.5</v>
      </c>
      <c r="T19" s="21">
        <v>9</v>
      </c>
    </row>
    <row r="20" spans="1:20" s="1" customFormat="1" ht="15.6" x14ac:dyDescent="0.3">
      <c r="A20" s="35">
        <v>98</v>
      </c>
      <c r="B20" s="7" t="s">
        <v>123</v>
      </c>
      <c r="C20" s="7" t="s">
        <v>124</v>
      </c>
      <c r="D20" s="7" t="s">
        <v>158</v>
      </c>
      <c r="E20" s="63"/>
      <c r="F20" s="63"/>
      <c r="G20" s="20"/>
      <c r="H20" s="8">
        <v>1.5</v>
      </c>
      <c r="I20" s="21"/>
      <c r="J20" s="20"/>
      <c r="K20" s="8"/>
      <c r="L20" s="21"/>
      <c r="M20" s="15">
        <f t="shared" si="0"/>
        <v>0</v>
      </c>
      <c r="N20" s="5">
        <f t="shared" si="1"/>
        <v>9</v>
      </c>
      <c r="O20" s="16">
        <f t="shared" si="2"/>
        <v>0</v>
      </c>
      <c r="P20" s="22">
        <f t="shared" si="3"/>
        <v>9</v>
      </c>
      <c r="Q20" s="6">
        <f t="shared" si="4"/>
        <v>0</v>
      </c>
      <c r="R20" s="16">
        <f t="shared" si="5"/>
        <v>0</v>
      </c>
      <c r="S20" s="22">
        <f t="shared" si="6"/>
        <v>9</v>
      </c>
      <c r="T20" s="21">
        <v>10</v>
      </c>
    </row>
    <row r="21" spans="1:20" s="1" customFormat="1" ht="15.6" x14ac:dyDescent="0.3">
      <c r="A21" s="92">
        <v>91</v>
      </c>
      <c r="B21" s="3" t="s">
        <v>102</v>
      </c>
      <c r="C21" s="3" t="s">
        <v>32</v>
      </c>
      <c r="D21" s="3" t="s">
        <v>162</v>
      </c>
      <c r="E21" s="63"/>
      <c r="F21" s="63"/>
      <c r="G21" s="20"/>
      <c r="H21" s="8"/>
      <c r="I21" s="21"/>
      <c r="J21" s="20"/>
      <c r="K21" s="8"/>
      <c r="L21" s="21"/>
      <c r="M21" s="15">
        <f t="shared" si="0"/>
        <v>0</v>
      </c>
      <c r="N21" s="5">
        <f t="shared" si="1"/>
        <v>0</v>
      </c>
      <c r="O21" s="16">
        <f t="shared" si="2"/>
        <v>0</v>
      </c>
      <c r="P21" s="22">
        <f t="shared" si="3"/>
        <v>0</v>
      </c>
      <c r="Q21" s="6">
        <f t="shared" si="4"/>
        <v>0</v>
      </c>
      <c r="R21" s="16">
        <f t="shared" si="5"/>
        <v>0</v>
      </c>
      <c r="S21" s="22">
        <f t="shared" si="6"/>
        <v>0</v>
      </c>
      <c r="T21" s="21">
        <v>0</v>
      </c>
    </row>
    <row r="22" spans="1:20" s="1" customFormat="1" ht="16.2" thickBot="1" x14ac:dyDescent="0.35">
      <c r="A22" s="99">
        <v>99</v>
      </c>
      <c r="B22" s="96" t="s">
        <v>249</v>
      </c>
      <c r="C22" s="96" t="s">
        <v>250</v>
      </c>
      <c r="D22" s="96" t="s">
        <v>174</v>
      </c>
      <c r="E22" s="65"/>
      <c r="F22" s="65"/>
      <c r="G22" s="41"/>
      <c r="H22" s="42"/>
      <c r="I22" s="43"/>
      <c r="J22" s="41"/>
      <c r="K22" s="42"/>
      <c r="L22" s="43"/>
      <c r="M22" s="17">
        <f t="shared" si="0"/>
        <v>0</v>
      </c>
      <c r="N22" s="18">
        <f t="shared" si="1"/>
        <v>0</v>
      </c>
      <c r="O22" s="19">
        <f t="shared" si="2"/>
        <v>0</v>
      </c>
      <c r="P22" s="32">
        <f t="shared" si="3"/>
        <v>0</v>
      </c>
      <c r="Q22" s="33">
        <f t="shared" si="4"/>
        <v>0</v>
      </c>
      <c r="R22" s="19">
        <f t="shared" si="5"/>
        <v>0</v>
      </c>
      <c r="S22" s="32">
        <f t="shared" si="6"/>
        <v>0</v>
      </c>
      <c r="T22" s="21">
        <v>0</v>
      </c>
    </row>
    <row r="23" spans="1:20" s="1" customFormat="1" x14ac:dyDescent="0.3"/>
    <row r="24" spans="1:20" s="1" customFormat="1" x14ac:dyDescent="0.3"/>
    <row r="25" spans="1:20" x14ac:dyDescent="0.3">
      <c r="B25"/>
      <c r="C25"/>
    </row>
  </sheetData>
  <sortState xmlns:xlrd2="http://schemas.microsoft.com/office/spreadsheetml/2017/richdata2" ref="A11:S22">
    <sortCondition descending="1" ref="S11:S22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4"/>
  <sheetViews>
    <sheetView topLeftCell="A4" zoomScale="120" zoomScaleNormal="120" workbookViewId="0">
      <selection activeCell="T19" sqref="T19"/>
    </sheetView>
  </sheetViews>
  <sheetFormatPr defaultRowHeight="14.4" x14ac:dyDescent="0.3"/>
  <cols>
    <col min="1" max="1" width="4.6640625" bestFit="1" customWidth="1"/>
    <col min="2" max="2" width="11.6640625" style="2" customWidth="1"/>
    <col min="3" max="3" width="21.5546875" style="2" customWidth="1"/>
    <col min="4" max="4" width="20.6640625" customWidth="1"/>
    <col min="5" max="5" width="2.6640625" hidden="1" customWidth="1"/>
    <col min="6" max="6" width="3.4414062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A3" s="2"/>
      <c r="B3" s="24" t="s">
        <v>10</v>
      </c>
      <c r="D3" t="s">
        <v>14</v>
      </c>
      <c r="L3" s="26" t="s">
        <v>140</v>
      </c>
      <c r="N3" s="26"/>
    </row>
    <row r="4" spans="1:20" ht="17.25" customHeight="1" x14ac:dyDescent="0.3">
      <c r="A4" s="2"/>
      <c r="B4" s="24" t="s">
        <v>11</v>
      </c>
    </row>
    <row r="5" spans="1:20" ht="15.6" x14ac:dyDescent="0.3">
      <c r="A5" s="2"/>
      <c r="B5" s="24" t="s">
        <v>12</v>
      </c>
      <c r="D5" s="4"/>
    </row>
    <row r="6" spans="1:20" ht="15.6" x14ac:dyDescent="0.3">
      <c r="A6" s="2"/>
      <c r="B6" s="24" t="s">
        <v>13</v>
      </c>
      <c r="D6" s="4"/>
    </row>
    <row r="7" spans="1:20" ht="15.6" x14ac:dyDescent="0.3">
      <c r="A7" s="2"/>
      <c r="B7" s="24" t="s">
        <v>288</v>
      </c>
      <c r="D7" s="4"/>
    </row>
    <row r="8" spans="1:20" ht="16.2" thickBot="1" x14ac:dyDescent="0.35">
      <c r="A8" s="2"/>
      <c r="B8" s="24"/>
      <c r="D8" s="4"/>
    </row>
    <row r="9" spans="1:20" ht="20.25" customHeight="1" thickBot="1" x14ac:dyDescent="0.4">
      <c r="A9" s="112" t="s">
        <v>7</v>
      </c>
      <c r="B9" s="117" t="s">
        <v>27</v>
      </c>
      <c r="C9" s="118"/>
      <c r="D9" s="119"/>
      <c r="E9" s="29"/>
      <c r="F9" s="29"/>
      <c r="G9" s="132" t="s">
        <v>8</v>
      </c>
      <c r="H9" s="133"/>
      <c r="I9" s="134"/>
      <c r="J9" s="132" t="s">
        <v>9</v>
      </c>
      <c r="K9" s="133"/>
      <c r="L9" s="134"/>
      <c r="M9" s="132" t="s">
        <v>4</v>
      </c>
      <c r="N9" s="133"/>
      <c r="O9" s="134"/>
      <c r="P9" s="120" t="s">
        <v>136</v>
      </c>
      <c r="Q9" s="105" t="s">
        <v>137</v>
      </c>
      <c r="R9" s="107" t="s">
        <v>138</v>
      </c>
      <c r="S9" s="109" t="s">
        <v>5</v>
      </c>
      <c r="T9" s="128" t="s">
        <v>6</v>
      </c>
    </row>
    <row r="10" spans="1:20" ht="20.25" customHeight="1" thickBot="1" x14ac:dyDescent="0.4">
      <c r="A10" s="141"/>
      <c r="B10" s="25" t="s">
        <v>0</v>
      </c>
      <c r="C10" s="25" t="s">
        <v>1</v>
      </c>
      <c r="D10" s="83" t="s">
        <v>19</v>
      </c>
      <c r="E10" s="38" t="s">
        <v>2</v>
      </c>
      <c r="F10" s="38" t="s">
        <v>3</v>
      </c>
      <c r="G10" s="27">
        <v>1</v>
      </c>
      <c r="H10" s="28">
        <v>2</v>
      </c>
      <c r="I10" s="28">
        <v>3</v>
      </c>
      <c r="J10" s="27">
        <v>1</v>
      </c>
      <c r="K10" s="28">
        <v>2</v>
      </c>
      <c r="L10" s="28">
        <v>3</v>
      </c>
      <c r="M10" s="27">
        <v>1</v>
      </c>
      <c r="N10" s="28">
        <v>2</v>
      </c>
      <c r="O10" s="28">
        <v>3</v>
      </c>
      <c r="P10" s="136"/>
      <c r="Q10" s="137"/>
      <c r="R10" s="138"/>
      <c r="S10" s="139"/>
      <c r="T10" s="140"/>
    </row>
    <row r="11" spans="1:20" ht="15.6" x14ac:dyDescent="0.3">
      <c r="A11" s="86">
        <v>102</v>
      </c>
      <c r="B11" s="72" t="s">
        <v>143</v>
      </c>
      <c r="C11" s="72" t="s">
        <v>256</v>
      </c>
      <c r="D11" s="72" t="s">
        <v>155</v>
      </c>
      <c r="E11" s="53"/>
      <c r="F11" s="53"/>
      <c r="G11" s="74">
        <v>8</v>
      </c>
      <c r="H11" s="48">
        <v>8.25</v>
      </c>
      <c r="I11" s="73"/>
      <c r="J11" s="74"/>
      <c r="K11" s="48"/>
      <c r="L11" s="73"/>
      <c r="M11" s="57">
        <f t="shared" ref="M11:M34" si="0">(G11*6)-J11</f>
        <v>48</v>
      </c>
      <c r="N11" s="58">
        <f t="shared" ref="N11:N34" si="1">(H11*6)-K11</f>
        <v>49.5</v>
      </c>
      <c r="O11" s="59">
        <f t="shared" ref="O11:O34" si="2">(I11*6)-L11</f>
        <v>0</v>
      </c>
      <c r="P11" s="60">
        <f t="shared" ref="P11:P34" si="3">MAX(M11:O11)</f>
        <v>49.5</v>
      </c>
      <c r="Q11" s="61">
        <f t="shared" ref="Q11:Q34" si="4">LARGE(M11:O11,2)</f>
        <v>48</v>
      </c>
      <c r="R11" s="59">
        <f t="shared" ref="R11:R34" si="5">LARGE(M11:O11,3)</f>
        <v>0</v>
      </c>
      <c r="S11" s="79">
        <f t="shared" ref="S11:S34" si="6">P11+Q11</f>
        <v>97.5</v>
      </c>
      <c r="T11" s="73">
        <v>1</v>
      </c>
    </row>
    <row r="12" spans="1:20" ht="15.6" x14ac:dyDescent="0.3">
      <c r="A12" s="87">
        <v>116</v>
      </c>
      <c r="B12" s="7" t="s">
        <v>15</v>
      </c>
      <c r="C12" s="7" t="s">
        <v>63</v>
      </c>
      <c r="D12" s="7" t="s">
        <v>162</v>
      </c>
      <c r="E12" s="63"/>
      <c r="F12" s="63"/>
      <c r="G12" s="9">
        <v>8.5</v>
      </c>
      <c r="H12" s="7">
        <v>7.5</v>
      </c>
      <c r="I12" s="10"/>
      <c r="J12" s="9"/>
      <c r="K12" s="7"/>
      <c r="L12" s="10"/>
      <c r="M12" s="15">
        <f t="shared" si="0"/>
        <v>51</v>
      </c>
      <c r="N12" s="5">
        <f t="shared" si="1"/>
        <v>45</v>
      </c>
      <c r="O12" s="16">
        <f t="shared" si="2"/>
        <v>0</v>
      </c>
      <c r="P12" s="22">
        <f t="shared" si="3"/>
        <v>51</v>
      </c>
      <c r="Q12" s="6">
        <f t="shared" si="4"/>
        <v>45</v>
      </c>
      <c r="R12" s="16">
        <f t="shared" si="5"/>
        <v>0</v>
      </c>
      <c r="S12" s="80">
        <f t="shared" si="6"/>
        <v>96</v>
      </c>
      <c r="T12" s="10">
        <v>2</v>
      </c>
    </row>
    <row r="13" spans="1:20" ht="15.6" x14ac:dyDescent="0.3">
      <c r="A13" s="87">
        <v>105</v>
      </c>
      <c r="B13" s="7" t="s">
        <v>85</v>
      </c>
      <c r="C13" s="7" t="s">
        <v>32</v>
      </c>
      <c r="D13" s="7" t="s">
        <v>156</v>
      </c>
      <c r="E13" s="63"/>
      <c r="F13" s="63"/>
      <c r="G13" s="9">
        <v>7.75</v>
      </c>
      <c r="H13" s="7">
        <v>8</v>
      </c>
      <c r="I13" s="10"/>
      <c r="J13" s="9"/>
      <c r="K13" s="7"/>
      <c r="L13" s="10"/>
      <c r="M13" s="15">
        <f t="shared" si="0"/>
        <v>46.5</v>
      </c>
      <c r="N13" s="5">
        <f t="shared" si="1"/>
        <v>48</v>
      </c>
      <c r="O13" s="16">
        <f t="shared" si="2"/>
        <v>0</v>
      </c>
      <c r="P13" s="22">
        <f t="shared" si="3"/>
        <v>48</v>
      </c>
      <c r="Q13" s="6">
        <f t="shared" si="4"/>
        <v>46.5</v>
      </c>
      <c r="R13" s="16">
        <f t="shared" si="5"/>
        <v>0</v>
      </c>
      <c r="S13" s="80">
        <f t="shared" si="6"/>
        <v>94.5</v>
      </c>
      <c r="T13" s="10">
        <v>3</v>
      </c>
    </row>
    <row r="14" spans="1:20" ht="15.6" x14ac:dyDescent="0.3">
      <c r="A14" s="87">
        <v>119</v>
      </c>
      <c r="B14" s="7" t="s">
        <v>18</v>
      </c>
      <c r="C14" s="7" t="s">
        <v>172</v>
      </c>
      <c r="D14" s="7" t="s">
        <v>163</v>
      </c>
      <c r="E14" s="63"/>
      <c r="F14" s="63"/>
      <c r="G14" s="9">
        <v>8</v>
      </c>
      <c r="H14" s="7">
        <v>7.75</v>
      </c>
      <c r="I14" s="10"/>
      <c r="J14" s="9"/>
      <c r="K14" s="7"/>
      <c r="L14" s="10"/>
      <c r="M14" s="15">
        <f t="shared" si="0"/>
        <v>48</v>
      </c>
      <c r="N14" s="5">
        <f t="shared" si="1"/>
        <v>46.5</v>
      </c>
      <c r="O14" s="16">
        <f t="shared" si="2"/>
        <v>0</v>
      </c>
      <c r="P14" s="22">
        <f t="shared" si="3"/>
        <v>48</v>
      </c>
      <c r="Q14" s="6">
        <f t="shared" si="4"/>
        <v>46.5</v>
      </c>
      <c r="R14" s="16">
        <f t="shared" si="5"/>
        <v>0</v>
      </c>
      <c r="S14" s="80">
        <f t="shared" si="6"/>
        <v>94.5</v>
      </c>
      <c r="T14" s="10">
        <v>3</v>
      </c>
    </row>
    <row r="15" spans="1:20" ht="15.6" x14ac:dyDescent="0.3">
      <c r="A15" s="87">
        <v>124</v>
      </c>
      <c r="B15" s="7" t="s">
        <v>91</v>
      </c>
      <c r="C15" s="7" t="s">
        <v>92</v>
      </c>
      <c r="D15" s="7" t="s">
        <v>205</v>
      </c>
      <c r="E15" s="63"/>
      <c r="F15" s="63"/>
      <c r="G15" s="9">
        <v>8</v>
      </c>
      <c r="H15" s="7">
        <v>7.75</v>
      </c>
      <c r="I15" s="10"/>
      <c r="J15" s="9"/>
      <c r="K15" s="7"/>
      <c r="L15" s="10"/>
      <c r="M15" s="15">
        <f t="shared" si="0"/>
        <v>48</v>
      </c>
      <c r="N15" s="5">
        <f t="shared" si="1"/>
        <v>46.5</v>
      </c>
      <c r="O15" s="16">
        <f t="shared" si="2"/>
        <v>0</v>
      </c>
      <c r="P15" s="22">
        <f t="shared" si="3"/>
        <v>48</v>
      </c>
      <c r="Q15" s="6">
        <f t="shared" si="4"/>
        <v>46.5</v>
      </c>
      <c r="R15" s="16">
        <f t="shared" si="5"/>
        <v>0</v>
      </c>
      <c r="S15" s="80">
        <f t="shared" si="6"/>
        <v>94.5</v>
      </c>
      <c r="T15" s="10">
        <v>3</v>
      </c>
    </row>
    <row r="16" spans="1:20" ht="15.6" x14ac:dyDescent="0.3">
      <c r="A16" s="87">
        <v>104</v>
      </c>
      <c r="B16" s="7" t="s">
        <v>259</v>
      </c>
      <c r="C16" s="7" t="s">
        <v>260</v>
      </c>
      <c r="D16" s="7" t="s">
        <v>155</v>
      </c>
      <c r="E16" s="63"/>
      <c r="F16" s="63"/>
      <c r="G16" s="9">
        <v>8.25</v>
      </c>
      <c r="H16" s="7">
        <v>8.5</v>
      </c>
      <c r="I16" s="10"/>
      <c r="J16" s="9">
        <v>3</v>
      </c>
      <c r="K16" s="7">
        <v>6</v>
      </c>
      <c r="L16" s="10"/>
      <c r="M16" s="15">
        <f t="shared" si="0"/>
        <v>46.5</v>
      </c>
      <c r="N16" s="5">
        <f t="shared" si="1"/>
        <v>45</v>
      </c>
      <c r="O16" s="16">
        <f t="shared" si="2"/>
        <v>0</v>
      </c>
      <c r="P16" s="22">
        <f t="shared" si="3"/>
        <v>46.5</v>
      </c>
      <c r="Q16" s="6">
        <f t="shared" si="4"/>
        <v>45</v>
      </c>
      <c r="R16" s="16">
        <f t="shared" si="5"/>
        <v>0</v>
      </c>
      <c r="S16" s="80">
        <f t="shared" si="6"/>
        <v>91.5</v>
      </c>
      <c r="T16" s="10">
        <v>6</v>
      </c>
    </row>
    <row r="17" spans="1:20" ht="15.6" x14ac:dyDescent="0.3">
      <c r="A17" s="87">
        <v>107</v>
      </c>
      <c r="B17" s="7" t="s">
        <v>61</v>
      </c>
      <c r="C17" s="7" t="s">
        <v>83</v>
      </c>
      <c r="D17" s="7" t="s">
        <v>156</v>
      </c>
      <c r="E17" s="63"/>
      <c r="F17" s="63"/>
      <c r="G17" s="9">
        <v>7.75</v>
      </c>
      <c r="H17" s="7">
        <v>7.5</v>
      </c>
      <c r="I17" s="10"/>
      <c r="J17" s="9"/>
      <c r="K17" s="7"/>
      <c r="L17" s="10"/>
      <c r="M17" s="15">
        <f t="shared" si="0"/>
        <v>46.5</v>
      </c>
      <c r="N17" s="5">
        <f t="shared" si="1"/>
        <v>45</v>
      </c>
      <c r="O17" s="16">
        <f t="shared" si="2"/>
        <v>0</v>
      </c>
      <c r="P17" s="22">
        <f t="shared" si="3"/>
        <v>46.5</v>
      </c>
      <c r="Q17" s="6">
        <f t="shared" si="4"/>
        <v>45</v>
      </c>
      <c r="R17" s="16">
        <f t="shared" si="5"/>
        <v>0</v>
      </c>
      <c r="S17" s="80">
        <f t="shared" si="6"/>
        <v>91.5</v>
      </c>
      <c r="T17" s="10">
        <v>7</v>
      </c>
    </row>
    <row r="18" spans="1:20" ht="15.6" x14ac:dyDescent="0.3">
      <c r="A18" s="87">
        <v>111</v>
      </c>
      <c r="B18" s="7" t="s">
        <v>150</v>
      </c>
      <c r="C18" s="7" t="s">
        <v>264</v>
      </c>
      <c r="D18" s="7" t="s">
        <v>174</v>
      </c>
      <c r="E18" s="63"/>
      <c r="F18" s="63"/>
      <c r="G18" s="9">
        <v>7.5</v>
      </c>
      <c r="H18" s="7">
        <v>7.25</v>
      </c>
      <c r="I18" s="10"/>
      <c r="J18" s="9"/>
      <c r="K18" s="7"/>
      <c r="L18" s="10"/>
      <c r="M18" s="15">
        <f t="shared" si="0"/>
        <v>45</v>
      </c>
      <c r="N18" s="5">
        <f t="shared" si="1"/>
        <v>43.5</v>
      </c>
      <c r="O18" s="16">
        <f t="shared" si="2"/>
        <v>0</v>
      </c>
      <c r="P18" s="22">
        <f t="shared" si="3"/>
        <v>45</v>
      </c>
      <c r="Q18" s="6">
        <f t="shared" si="4"/>
        <v>43.5</v>
      </c>
      <c r="R18" s="16">
        <f t="shared" si="5"/>
        <v>0</v>
      </c>
      <c r="S18" s="80">
        <f t="shared" si="6"/>
        <v>88.5</v>
      </c>
      <c r="T18" s="10">
        <v>8</v>
      </c>
    </row>
    <row r="19" spans="1:20" ht="15.6" x14ac:dyDescent="0.3">
      <c r="A19" s="87">
        <v>103</v>
      </c>
      <c r="B19" s="7" t="s">
        <v>257</v>
      </c>
      <c r="C19" s="7" t="s">
        <v>258</v>
      </c>
      <c r="D19" s="7" t="s">
        <v>155</v>
      </c>
      <c r="E19" s="63"/>
      <c r="F19" s="63"/>
      <c r="G19" s="9">
        <v>8.25</v>
      </c>
      <c r="H19" s="7">
        <v>6.5</v>
      </c>
      <c r="I19" s="10"/>
      <c r="J19" s="9">
        <v>3</v>
      </c>
      <c r="K19" s="7"/>
      <c r="L19" s="10"/>
      <c r="M19" s="15">
        <f t="shared" si="0"/>
        <v>46.5</v>
      </c>
      <c r="N19" s="5">
        <f t="shared" si="1"/>
        <v>39</v>
      </c>
      <c r="O19" s="16">
        <f t="shared" si="2"/>
        <v>0</v>
      </c>
      <c r="P19" s="22">
        <f t="shared" si="3"/>
        <v>46.5</v>
      </c>
      <c r="Q19" s="6">
        <f t="shared" si="4"/>
        <v>39</v>
      </c>
      <c r="R19" s="16">
        <f t="shared" si="5"/>
        <v>0</v>
      </c>
      <c r="S19" s="80">
        <f t="shared" si="6"/>
        <v>85.5</v>
      </c>
      <c r="T19" s="10">
        <v>9</v>
      </c>
    </row>
    <row r="20" spans="1:20" ht="15.6" x14ac:dyDescent="0.3">
      <c r="A20" s="87">
        <v>121</v>
      </c>
      <c r="B20" s="7" t="s">
        <v>153</v>
      </c>
      <c r="C20" s="7" t="s">
        <v>271</v>
      </c>
      <c r="D20" s="7" t="s">
        <v>203</v>
      </c>
      <c r="E20" s="63"/>
      <c r="F20" s="63"/>
      <c r="G20" s="9">
        <v>8</v>
      </c>
      <c r="H20" s="7">
        <v>6.75</v>
      </c>
      <c r="I20" s="10"/>
      <c r="J20" s="9">
        <v>3</v>
      </c>
      <c r="K20" s="7"/>
      <c r="L20" s="10"/>
      <c r="M20" s="15">
        <f t="shared" si="0"/>
        <v>45</v>
      </c>
      <c r="N20" s="5">
        <f t="shared" si="1"/>
        <v>40.5</v>
      </c>
      <c r="O20" s="16">
        <f t="shared" si="2"/>
        <v>0</v>
      </c>
      <c r="P20" s="22">
        <f t="shared" si="3"/>
        <v>45</v>
      </c>
      <c r="Q20" s="6">
        <f t="shared" si="4"/>
        <v>40.5</v>
      </c>
      <c r="R20" s="16">
        <f t="shared" si="5"/>
        <v>0</v>
      </c>
      <c r="S20" s="80">
        <f t="shared" si="6"/>
        <v>85.5</v>
      </c>
      <c r="T20" s="10">
        <v>10</v>
      </c>
    </row>
    <row r="21" spans="1:20" ht="15.6" x14ac:dyDescent="0.3">
      <c r="A21" s="87">
        <v>122</v>
      </c>
      <c r="B21" s="7" t="s">
        <v>76</v>
      </c>
      <c r="C21" s="7" t="s">
        <v>272</v>
      </c>
      <c r="D21" s="7" t="s">
        <v>204</v>
      </c>
      <c r="E21" s="63"/>
      <c r="F21" s="63"/>
      <c r="G21" s="9">
        <v>7.5</v>
      </c>
      <c r="H21" s="7">
        <v>6.75</v>
      </c>
      <c r="I21" s="10"/>
      <c r="J21" s="9"/>
      <c r="K21" s="7"/>
      <c r="L21" s="10"/>
      <c r="M21" s="15">
        <f t="shared" si="0"/>
        <v>45</v>
      </c>
      <c r="N21" s="5">
        <f t="shared" si="1"/>
        <v>40.5</v>
      </c>
      <c r="O21" s="16">
        <f t="shared" si="2"/>
        <v>0</v>
      </c>
      <c r="P21" s="22">
        <f t="shared" si="3"/>
        <v>45</v>
      </c>
      <c r="Q21" s="6">
        <f t="shared" si="4"/>
        <v>40.5</v>
      </c>
      <c r="R21" s="16">
        <f t="shared" si="5"/>
        <v>0</v>
      </c>
      <c r="S21" s="80">
        <f t="shared" si="6"/>
        <v>85.5</v>
      </c>
      <c r="T21" s="10">
        <v>11</v>
      </c>
    </row>
    <row r="22" spans="1:20" ht="15.6" x14ac:dyDescent="0.3">
      <c r="A22" s="87">
        <v>109</v>
      </c>
      <c r="B22" s="7" t="s">
        <v>51</v>
      </c>
      <c r="C22" s="7" t="s">
        <v>84</v>
      </c>
      <c r="D22" s="7" t="s">
        <v>156</v>
      </c>
      <c r="E22" s="63"/>
      <c r="F22" s="63"/>
      <c r="G22" s="9">
        <v>8</v>
      </c>
      <c r="H22" s="7">
        <v>6</v>
      </c>
      <c r="I22" s="10"/>
      <c r="J22" s="9"/>
      <c r="K22" s="7"/>
      <c r="L22" s="10"/>
      <c r="M22" s="15">
        <f t="shared" si="0"/>
        <v>48</v>
      </c>
      <c r="N22" s="5">
        <f t="shared" si="1"/>
        <v>36</v>
      </c>
      <c r="O22" s="16">
        <f t="shared" si="2"/>
        <v>0</v>
      </c>
      <c r="P22" s="22">
        <f t="shared" si="3"/>
        <v>48</v>
      </c>
      <c r="Q22" s="6">
        <f t="shared" si="4"/>
        <v>36</v>
      </c>
      <c r="R22" s="16">
        <f t="shared" si="5"/>
        <v>0</v>
      </c>
      <c r="S22" s="80">
        <f t="shared" si="6"/>
        <v>84</v>
      </c>
      <c r="T22" s="10">
        <v>12</v>
      </c>
    </row>
    <row r="23" spans="1:20" ht="15.6" x14ac:dyDescent="0.3">
      <c r="A23" s="87">
        <v>110</v>
      </c>
      <c r="B23" s="7" t="s">
        <v>262</v>
      </c>
      <c r="C23" s="7" t="s">
        <v>263</v>
      </c>
      <c r="D23" s="7" t="s">
        <v>174</v>
      </c>
      <c r="E23" s="63"/>
      <c r="F23" s="63"/>
      <c r="G23" s="9">
        <v>6.75</v>
      </c>
      <c r="H23" s="7">
        <v>7</v>
      </c>
      <c r="I23" s="10"/>
      <c r="J23" s="9"/>
      <c r="K23" s="7"/>
      <c r="L23" s="10"/>
      <c r="M23" s="15">
        <f t="shared" si="0"/>
        <v>40.5</v>
      </c>
      <c r="N23" s="5">
        <f t="shared" si="1"/>
        <v>42</v>
      </c>
      <c r="O23" s="16">
        <f t="shared" si="2"/>
        <v>0</v>
      </c>
      <c r="P23" s="22">
        <f t="shared" si="3"/>
        <v>42</v>
      </c>
      <c r="Q23" s="6">
        <f t="shared" si="4"/>
        <v>40.5</v>
      </c>
      <c r="R23" s="16">
        <f t="shared" si="5"/>
        <v>0</v>
      </c>
      <c r="S23" s="80">
        <f t="shared" si="6"/>
        <v>82.5</v>
      </c>
      <c r="T23" s="10">
        <v>13</v>
      </c>
    </row>
    <row r="24" spans="1:20" ht="15.6" x14ac:dyDescent="0.3">
      <c r="A24" s="87">
        <v>120</v>
      </c>
      <c r="B24" s="7" t="s">
        <v>187</v>
      </c>
      <c r="C24" s="7" t="s">
        <v>270</v>
      </c>
      <c r="D24" s="7" t="s">
        <v>163</v>
      </c>
      <c r="E24" s="63"/>
      <c r="F24" s="63"/>
      <c r="G24" s="9">
        <v>7</v>
      </c>
      <c r="H24" s="7">
        <v>6.25</v>
      </c>
      <c r="I24" s="10"/>
      <c r="J24" s="9">
        <v>3</v>
      </c>
      <c r="K24" s="7"/>
      <c r="L24" s="10"/>
      <c r="M24" s="15">
        <f t="shared" si="0"/>
        <v>39</v>
      </c>
      <c r="N24" s="5">
        <f t="shared" si="1"/>
        <v>37.5</v>
      </c>
      <c r="O24" s="16">
        <f t="shared" si="2"/>
        <v>0</v>
      </c>
      <c r="P24" s="22">
        <f t="shared" si="3"/>
        <v>39</v>
      </c>
      <c r="Q24" s="6">
        <f t="shared" si="4"/>
        <v>37.5</v>
      </c>
      <c r="R24" s="16">
        <f t="shared" si="5"/>
        <v>0</v>
      </c>
      <c r="S24" s="80">
        <f t="shared" si="6"/>
        <v>76.5</v>
      </c>
      <c r="T24" s="10">
        <v>14</v>
      </c>
    </row>
    <row r="25" spans="1:20" ht="15.6" x14ac:dyDescent="0.3">
      <c r="A25" s="87">
        <v>117</v>
      </c>
      <c r="B25" s="7" t="s">
        <v>51</v>
      </c>
      <c r="C25" s="7" t="s">
        <v>41</v>
      </c>
      <c r="D25" s="7" t="s">
        <v>163</v>
      </c>
      <c r="E25" s="63"/>
      <c r="F25" s="63"/>
      <c r="G25" s="9">
        <v>6</v>
      </c>
      <c r="H25" s="7">
        <v>5.75</v>
      </c>
      <c r="I25" s="10"/>
      <c r="J25" s="9"/>
      <c r="K25" s="7"/>
      <c r="L25" s="10"/>
      <c r="M25" s="15">
        <f t="shared" si="0"/>
        <v>36</v>
      </c>
      <c r="N25" s="5">
        <f t="shared" si="1"/>
        <v>34.5</v>
      </c>
      <c r="O25" s="16">
        <f t="shared" si="2"/>
        <v>0</v>
      </c>
      <c r="P25" s="22">
        <f t="shared" si="3"/>
        <v>36</v>
      </c>
      <c r="Q25" s="6">
        <f t="shared" si="4"/>
        <v>34.5</v>
      </c>
      <c r="R25" s="16">
        <f t="shared" si="5"/>
        <v>0</v>
      </c>
      <c r="S25" s="80">
        <f t="shared" si="6"/>
        <v>70.5</v>
      </c>
      <c r="T25" s="10">
        <v>15</v>
      </c>
    </row>
    <row r="26" spans="1:20" ht="15.6" x14ac:dyDescent="0.3">
      <c r="A26" s="87">
        <v>123</v>
      </c>
      <c r="B26" s="7" t="s">
        <v>88</v>
      </c>
      <c r="C26" s="7" t="s">
        <v>89</v>
      </c>
      <c r="D26" s="7" t="s">
        <v>205</v>
      </c>
      <c r="E26" s="63"/>
      <c r="F26" s="63"/>
      <c r="G26" s="9">
        <v>5.75</v>
      </c>
      <c r="H26" s="7">
        <v>5.75</v>
      </c>
      <c r="I26" s="10"/>
      <c r="J26" s="9"/>
      <c r="K26" s="7"/>
      <c r="L26" s="10"/>
      <c r="M26" s="15">
        <f t="shared" si="0"/>
        <v>34.5</v>
      </c>
      <c r="N26" s="5">
        <f t="shared" si="1"/>
        <v>34.5</v>
      </c>
      <c r="O26" s="16">
        <f t="shared" si="2"/>
        <v>0</v>
      </c>
      <c r="P26" s="22">
        <f t="shared" si="3"/>
        <v>34.5</v>
      </c>
      <c r="Q26" s="6">
        <f t="shared" si="4"/>
        <v>34.5</v>
      </c>
      <c r="R26" s="16">
        <f t="shared" si="5"/>
        <v>0</v>
      </c>
      <c r="S26" s="80">
        <f t="shared" si="6"/>
        <v>69</v>
      </c>
      <c r="T26" s="10">
        <v>16</v>
      </c>
    </row>
    <row r="27" spans="1:20" ht="15.6" x14ac:dyDescent="0.3">
      <c r="A27" s="87">
        <v>118</v>
      </c>
      <c r="B27" s="7" t="s">
        <v>268</v>
      </c>
      <c r="C27" s="7" t="s">
        <v>269</v>
      </c>
      <c r="D27" s="7" t="s">
        <v>163</v>
      </c>
      <c r="E27" s="63"/>
      <c r="F27" s="63"/>
      <c r="G27" s="9">
        <v>5.75</v>
      </c>
      <c r="H27" s="7">
        <v>5.25</v>
      </c>
      <c r="I27" s="10"/>
      <c r="J27" s="9"/>
      <c r="K27" s="7"/>
      <c r="L27" s="10"/>
      <c r="M27" s="15">
        <f t="shared" si="0"/>
        <v>34.5</v>
      </c>
      <c r="N27" s="5">
        <f t="shared" si="1"/>
        <v>31.5</v>
      </c>
      <c r="O27" s="16">
        <f t="shared" si="2"/>
        <v>0</v>
      </c>
      <c r="P27" s="22">
        <f t="shared" si="3"/>
        <v>34.5</v>
      </c>
      <c r="Q27" s="6">
        <f t="shared" si="4"/>
        <v>31.5</v>
      </c>
      <c r="R27" s="16">
        <f t="shared" si="5"/>
        <v>0</v>
      </c>
      <c r="S27" s="80">
        <f t="shared" si="6"/>
        <v>66</v>
      </c>
      <c r="T27" s="10">
        <v>17</v>
      </c>
    </row>
    <row r="28" spans="1:20" ht="15.6" x14ac:dyDescent="0.3">
      <c r="A28" s="87">
        <v>112</v>
      </c>
      <c r="B28" s="7" t="s">
        <v>17</v>
      </c>
      <c r="C28" s="7" t="s">
        <v>93</v>
      </c>
      <c r="D28" s="7" t="s">
        <v>158</v>
      </c>
      <c r="E28" s="63"/>
      <c r="F28" s="63"/>
      <c r="G28" s="9">
        <v>5.25</v>
      </c>
      <c r="H28" s="7">
        <v>5.25</v>
      </c>
      <c r="I28" s="10"/>
      <c r="J28" s="9">
        <v>3</v>
      </c>
      <c r="K28" s="7"/>
      <c r="L28" s="10"/>
      <c r="M28" s="15">
        <f t="shared" si="0"/>
        <v>28.5</v>
      </c>
      <c r="N28" s="5">
        <f t="shared" si="1"/>
        <v>31.5</v>
      </c>
      <c r="O28" s="16">
        <f t="shared" si="2"/>
        <v>0</v>
      </c>
      <c r="P28" s="22">
        <f t="shared" si="3"/>
        <v>31.5</v>
      </c>
      <c r="Q28" s="6">
        <f t="shared" si="4"/>
        <v>28.5</v>
      </c>
      <c r="R28" s="16">
        <f t="shared" si="5"/>
        <v>0</v>
      </c>
      <c r="S28" s="80">
        <f t="shared" si="6"/>
        <v>60</v>
      </c>
      <c r="T28" s="10">
        <v>18</v>
      </c>
    </row>
    <row r="29" spans="1:20" ht="15.6" x14ac:dyDescent="0.3">
      <c r="A29" s="87">
        <v>113</v>
      </c>
      <c r="B29" s="7" t="s">
        <v>59</v>
      </c>
      <c r="C29" s="7" t="s">
        <v>87</v>
      </c>
      <c r="D29" s="7" t="s">
        <v>159</v>
      </c>
      <c r="E29" s="63"/>
      <c r="F29" s="63"/>
      <c r="G29" s="9">
        <v>4</v>
      </c>
      <c r="H29" s="7">
        <v>4</v>
      </c>
      <c r="I29" s="10"/>
      <c r="J29" s="9"/>
      <c r="K29" s="7"/>
      <c r="L29" s="10"/>
      <c r="M29" s="15">
        <f t="shared" si="0"/>
        <v>24</v>
      </c>
      <c r="N29" s="5">
        <f t="shared" si="1"/>
        <v>24</v>
      </c>
      <c r="O29" s="16">
        <f t="shared" si="2"/>
        <v>0</v>
      </c>
      <c r="P29" s="22">
        <f t="shared" si="3"/>
        <v>24</v>
      </c>
      <c r="Q29" s="6">
        <f t="shared" si="4"/>
        <v>24</v>
      </c>
      <c r="R29" s="16">
        <f t="shared" si="5"/>
        <v>0</v>
      </c>
      <c r="S29" s="80">
        <f t="shared" si="6"/>
        <v>48</v>
      </c>
      <c r="T29" s="10">
        <v>19</v>
      </c>
    </row>
    <row r="30" spans="1:20" ht="15.6" x14ac:dyDescent="0.3">
      <c r="A30" s="87">
        <v>108</v>
      </c>
      <c r="B30" s="7" t="s">
        <v>17</v>
      </c>
      <c r="C30" s="7" t="s">
        <v>84</v>
      </c>
      <c r="D30" s="7" t="s">
        <v>156</v>
      </c>
      <c r="E30" s="63"/>
      <c r="F30" s="63"/>
      <c r="G30" s="9">
        <v>3</v>
      </c>
      <c r="H30" s="7">
        <v>2.25</v>
      </c>
      <c r="I30" s="10"/>
      <c r="J30" s="9"/>
      <c r="K30" s="7"/>
      <c r="L30" s="10"/>
      <c r="M30" s="15">
        <f t="shared" si="0"/>
        <v>18</v>
      </c>
      <c r="N30" s="5">
        <f t="shared" si="1"/>
        <v>13.5</v>
      </c>
      <c r="O30" s="16">
        <f t="shared" si="2"/>
        <v>0</v>
      </c>
      <c r="P30" s="22">
        <f t="shared" si="3"/>
        <v>18</v>
      </c>
      <c r="Q30" s="6">
        <f t="shared" si="4"/>
        <v>13.5</v>
      </c>
      <c r="R30" s="16">
        <f t="shared" si="5"/>
        <v>0</v>
      </c>
      <c r="S30" s="80">
        <f t="shared" si="6"/>
        <v>31.5</v>
      </c>
      <c r="T30" s="10">
        <v>20</v>
      </c>
    </row>
    <row r="31" spans="1:20" ht="15.6" x14ac:dyDescent="0.3">
      <c r="A31" s="94">
        <v>106</v>
      </c>
      <c r="B31" s="3" t="s">
        <v>237</v>
      </c>
      <c r="C31" s="3" t="s">
        <v>261</v>
      </c>
      <c r="D31" s="3" t="s">
        <v>156</v>
      </c>
      <c r="E31" s="63"/>
      <c r="F31" s="63"/>
      <c r="G31" s="9"/>
      <c r="H31" s="7"/>
      <c r="I31" s="10"/>
      <c r="J31" s="9"/>
      <c r="K31" s="7"/>
      <c r="L31" s="10"/>
      <c r="M31" s="15">
        <f t="shared" si="0"/>
        <v>0</v>
      </c>
      <c r="N31" s="5">
        <f t="shared" si="1"/>
        <v>0</v>
      </c>
      <c r="O31" s="16">
        <f t="shared" si="2"/>
        <v>0</v>
      </c>
      <c r="P31" s="22">
        <f t="shared" si="3"/>
        <v>0</v>
      </c>
      <c r="Q31" s="6">
        <f t="shared" si="4"/>
        <v>0</v>
      </c>
      <c r="R31" s="16">
        <f t="shared" si="5"/>
        <v>0</v>
      </c>
      <c r="S31" s="80">
        <f t="shared" si="6"/>
        <v>0</v>
      </c>
      <c r="T31" s="10">
        <v>21</v>
      </c>
    </row>
    <row r="32" spans="1:20" ht="15.6" x14ac:dyDescent="0.3">
      <c r="A32" s="94">
        <v>114</v>
      </c>
      <c r="B32" s="3" t="s">
        <v>265</v>
      </c>
      <c r="C32" s="3" t="s">
        <v>108</v>
      </c>
      <c r="D32" s="3" t="s">
        <v>159</v>
      </c>
      <c r="E32" s="63"/>
      <c r="F32" s="63"/>
      <c r="G32" s="9"/>
      <c r="H32" s="7"/>
      <c r="I32" s="10"/>
      <c r="J32" s="9"/>
      <c r="K32" s="7"/>
      <c r="L32" s="10"/>
      <c r="M32" s="15">
        <f t="shared" si="0"/>
        <v>0</v>
      </c>
      <c r="N32" s="5">
        <f t="shared" si="1"/>
        <v>0</v>
      </c>
      <c r="O32" s="16">
        <f t="shared" si="2"/>
        <v>0</v>
      </c>
      <c r="P32" s="22">
        <f t="shared" si="3"/>
        <v>0</v>
      </c>
      <c r="Q32" s="6">
        <f t="shared" si="4"/>
        <v>0</v>
      </c>
      <c r="R32" s="16">
        <f t="shared" si="5"/>
        <v>0</v>
      </c>
      <c r="S32" s="80">
        <f t="shared" si="6"/>
        <v>0</v>
      </c>
      <c r="T32" s="10">
        <v>22</v>
      </c>
    </row>
    <row r="33" spans="1:20" ht="15.6" x14ac:dyDescent="0.3">
      <c r="A33" s="94">
        <v>115</v>
      </c>
      <c r="B33" s="3" t="s">
        <v>266</v>
      </c>
      <c r="C33" s="3" t="s">
        <v>267</v>
      </c>
      <c r="D33" s="3" t="s">
        <v>160</v>
      </c>
      <c r="E33" s="63"/>
      <c r="F33" s="63"/>
      <c r="G33" s="9"/>
      <c r="H33" s="7"/>
      <c r="I33" s="10"/>
      <c r="J33" s="9"/>
      <c r="K33" s="7"/>
      <c r="L33" s="10"/>
      <c r="M33" s="15">
        <f t="shared" si="0"/>
        <v>0</v>
      </c>
      <c r="N33" s="5">
        <f t="shared" si="1"/>
        <v>0</v>
      </c>
      <c r="O33" s="16">
        <f t="shared" si="2"/>
        <v>0</v>
      </c>
      <c r="P33" s="22">
        <f t="shared" si="3"/>
        <v>0</v>
      </c>
      <c r="Q33" s="6">
        <f t="shared" si="4"/>
        <v>0</v>
      </c>
      <c r="R33" s="16">
        <f t="shared" si="5"/>
        <v>0</v>
      </c>
      <c r="S33" s="80">
        <f t="shared" si="6"/>
        <v>0</v>
      </c>
      <c r="T33" s="10">
        <v>23</v>
      </c>
    </row>
    <row r="34" spans="1:20" ht="16.2" thickBot="1" x14ac:dyDescent="0.35">
      <c r="A34" s="95">
        <v>125</v>
      </c>
      <c r="B34" s="96" t="s">
        <v>82</v>
      </c>
      <c r="C34" s="96" t="s">
        <v>90</v>
      </c>
      <c r="D34" s="96" t="s">
        <v>205</v>
      </c>
      <c r="E34" s="65"/>
      <c r="F34" s="65"/>
      <c r="G34" s="11"/>
      <c r="H34" s="12"/>
      <c r="I34" s="13"/>
      <c r="J34" s="11"/>
      <c r="K34" s="12"/>
      <c r="L34" s="13"/>
      <c r="M34" s="17">
        <f t="shared" si="0"/>
        <v>0</v>
      </c>
      <c r="N34" s="18">
        <f t="shared" si="1"/>
        <v>0</v>
      </c>
      <c r="O34" s="19">
        <f t="shared" si="2"/>
        <v>0</v>
      </c>
      <c r="P34" s="32">
        <f t="shared" si="3"/>
        <v>0</v>
      </c>
      <c r="Q34" s="33">
        <f t="shared" si="4"/>
        <v>0</v>
      </c>
      <c r="R34" s="19">
        <f t="shared" si="5"/>
        <v>0</v>
      </c>
      <c r="S34" s="81">
        <f t="shared" si="6"/>
        <v>0</v>
      </c>
      <c r="T34" s="10">
        <v>24</v>
      </c>
    </row>
  </sheetData>
  <sortState xmlns:xlrd2="http://schemas.microsoft.com/office/spreadsheetml/2017/richdata2" ref="A11:S34">
    <sortCondition descending="1" ref="S11:S34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23"/>
  <sheetViews>
    <sheetView topLeftCell="A4" zoomScale="120" zoomScaleNormal="120" workbookViewId="0">
      <selection activeCell="T15" sqref="T15"/>
    </sheetView>
  </sheetViews>
  <sheetFormatPr defaultRowHeight="14.4" x14ac:dyDescent="0.3"/>
  <cols>
    <col min="1" max="1" width="4.6640625" style="2" bestFit="1" customWidth="1"/>
    <col min="2" max="2" width="11.88671875" style="2" customWidth="1"/>
    <col min="3" max="3" width="21.5546875" style="2" customWidth="1"/>
    <col min="4" max="4" width="20.6640625" customWidth="1"/>
    <col min="5" max="5" width="4.33203125" hidden="1" customWidth="1"/>
    <col min="6" max="6" width="3.109375" hidden="1" customWidth="1"/>
    <col min="7" max="15" width="7.6640625" customWidth="1"/>
    <col min="16" max="20" width="8.6640625" customWidth="1"/>
  </cols>
  <sheetData>
    <row r="1" spans="1:20" ht="18.75" customHeight="1" x14ac:dyDescent="0.3">
      <c r="A1" s="111" t="s">
        <v>139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8.7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5" customHeight="1" x14ac:dyDescent="0.3">
      <c r="B3" s="24" t="s">
        <v>10</v>
      </c>
      <c r="D3" t="s">
        <v>14</v>
      </c>
      <c r="L3" s="26" t="s">
        <v>140</v>
      </c>
      <c r="N3" s="26"/>
    </row>
    <row r="4" spans="1:20" ht="17.25" customHeight="1" x14ac:dyDescent="0.3">
      <c r="B4" s="24" t="s">
        <v>11</v>
      </c>
    </row>
    <row r="5" spans="1:20" ht="15.6" x14ac:dyDescent="0.3">
      <c r="B5" s="24" t="s">
        <v>12</v>
      </c>
      <c r="D5" s="4"/>
    </row>
    <row r="6" spans="1:20" ht="15.6" x14ac:dyDescent="0.3">
      <c r="B6" s="24" t="s">
        <v>13</v>
      </c>
      <c r="D6" s="4"/>
    </row>
    <row r="7" spans="1:20" ht="15.6" x14ac:dyDescent="0.3">
      <c r="B7" s="24" t="s">
        <v>288</v>
      </c>
      <c r="D7" s="4"/>
    </row>
    <row r="8" spans="1:20" ht="16.2" thickBot="1" x14ac:dyDescent="0.35">
      <c r="B8" s="24"/>
      <c r="D8" s="4"/>
    </row>
    <row r="9" spans="1:20" ht="20.25" customHeight="1" thickBot="1" x14ac:dyDescent="0.4">
      <c r="A9" s="112" t="s">
        <v>7</v>
      </c>
      <c r="B9" s="117" t="s">
        <v>28</v>
      </c>
      <c r="C9" s="118"/>
      <c r="D9" s="119"/>
      <c r="E9" s="29"/>
      <c r="F9" s="29"/>
      <c r="G9" s="132" t="s">
        <v>8</v>
      </c>
      <c r="H9" s="133"/>
      <c r="I9" s="134"/>
      <c r="J9" s="132" t="s">
        <v>9</v>
      </c>
      <c r="K9" s="133"/>
      <c r="L9" s="134"/>
      <c r="M9" s="132" t="s">
        <v>4</v>
      </c>
      <c r="N9" s="133"/>
      <c r="O9" s="134"/>
      <c r="P9" s="120" t="s">
        <v>136</v>
      </c>
      <c r="Q9" s="105" t="s">
        <v>137</v>
      </c>
      <c r="R9" s="142" t="s">
        <v>138</v>
      </c>
      <c r="S9" s="109" t="s">
        <v>5</v>
      </c>
      <c r="T9" s="128" t="s">
        <v>6</v>
      </c>
    </row>
    <row r="10" spans="1:20" ht="20.25" customHeight="1" thickBot="1" x14ac:dyDescent="0.4">
      <c r="A10" s="113"/>
      <c r="B10" s="25" t="s">
        <v>0</v>
      </c>
      <c r="C10" s="25" t="s">
        <v>1</v>
      </c>
      <c r="D10" s="83" t="s">
        <v>19</v>
      </c>
      <c r="E10" s="30" t="s">
        <v>2</v>
      </c>
      <c r="F10" s="30" t="s">
        <v>3</v>
      </c>
      <c r="G10" s="76">
        <v>1</v>
      </c>
      <c r="H10" s="77">
        <v>2</v>
      </c>
      <c r="I10" s="77">
        <v>3</v>
      </c>
      <c r="J10" s="76">
        <v>1</v>
      </c>
      <c r="K10" s="77">
        <v>2</v>
      </c>
      <c r="L10" s="77">
        <v>3</v>
      </c>
      <c r="M10" s="76">
        <v>1</v>
      </c>
      <c r="N10" s="77">
        <v>2</v>
      </c>
      <c r="O10" s="77">
        <v>3</v>
      </c>
      <c r="P10" s="121"/>
      <c r="Q10" s="106"/>
      <c r="R10" s="143"/>
      <c r="S10" s="110"/>
      <c r="T10" s="129"/>
    </row>
    <row r="11" spans="1:20" ht="15.6" x14ac:dyDescent="0.3">
      <c r="A11" s="86">
        <v>128</v>
      </c>
      <c r="B11" s="72" t="s">
        <v>273</v>
      </c>
      <c r="C11" s="72" t="s">
        <v>274</v>
      </c>
      <c r="D11" s="72" t="s">
        <v>155</v>
      </c>
      <c r="E11" s="53"/>
      <c r="F11" s="53"/>
      <c r="G11" s="54">
        <v>7</v>
      </c>
      <c r="H11" s="55">
        <v>6.5</v>
      </c>
      <c r="I11" s="56"/>
      <c r="J11" s="54"/>
      <c r="K11" s="55"/>
      <c r="L11" s="56"/>
      <c r="M11" s="57">
        <f t="shared" ref="M11:M23" si="0">(G11*6)-J11</f>
        <v>42</v>
      </c>
      <c r="N11" s="58">
        <f t="shared" ref="N11:N23" si="1">(H11*6)-K11</f>
        <v>39</v>
      </c>
      <c r="O11" s="59">
        <f t="shared" ref="O11:O23" si="2">(I11*6)-L11</f>
        <v>0</v>
      </c>
      <c r="P11" s="60">
        <f t="shared" ref="P11:P23" si="3">MAX(M11:O11)</f>
        <v>42</v>
      </c>
      <c r="Q11" s="61">
        <f t="shared" ref="Q11:Q23" si="4">LARGE(M11:O11,2)</f>
        <v>39</v>
      </c>
      <c r="R11" s="62">
        <f>LARGE(M11:O11,3)</f>
        <v>0</v>
      </c>
      <c r="S11" s="60">
        <f t="shared" ref="S11:S23" si="5">P11+Q11</f>
        <v>81</v>
      </c>
      <c r="T11" s="73">
        <v>1</v>
      </c>
    </row>
    <row r="12" spans="1:20" ht="15.6" x14ac:dyDescent="0.3">
      <c r="A12" s="87">
        <v>127</v>
      </c>
      <c r="B12" s="7" t="s">
        <v>125</v>
      </c>
      <c r="C12" s="7" t="s">
        <v>126</v>
      </c>
      <c r="D12" s="7" t="s">
        <v>162</v>
      </c>
      <c r="E12" s="63"/>
      <c r="F12" s="63"/>
      <c r="G12" s="9">
        <v>7</v>
      </c>
      <c r="H12" s="7">
        <v>6.25</v>
      </c>
      <c r="I12" s="10"/>
      <c r="J12" s="9">
        <v>6</v>
      </c>
      <c r="K12" s="7"/>
      <c r="L12" s="10"/>
      <c r="M12" s="15">
        <f t="shared" si="0"/>
        <v>36</v>
      </c>
      <c r="N12" s="5">
        <f t="shared" si="1"/>
        <v>37.5</v>
      </c>
      <c r="O12" s="16">
        <f t="shared" si="2"/>
        <v>0</v>
      </c>
      <c r="P12" s="22">
        <f t="shared" si="3"/>
        <v>37.5</v>
      </c>
      <c r="Q12" s="6">
        <f t="shared" si="4"/>
        <v>36</v>
      </c>
      <c r="R12" s="23">
        <f>LARGE(M12:O12,3)</f>
        <v>0</v>
      </c>
      <c r="S12" s="22">
        <f t="shared" si="5"/>
        <v>73.5</v>
      </c>
      <c r="T12" s="10">
        <v>2</v>
      </c>
    </row>
    <row r="13" spans="1:20" ht="15.6" x14ac:dyDescent="0.3">
      <c r="A13" s="87">
        <v>138</v>
      </c>
      <c r="B13" s="7" t="s">
        <v>279</v>
      </c>
      <c r="C13" s="7" t="s">
        <v>280</v>
      </c>
      <c r="D13" s="7" t="s">
        <v>281</v>
      </c>
      <c r="E13" s="63"/>
      <c r="F13" s="63"/>
      <c r="G13" s="9">
        <v>5</v>
      </c>
      <c r="H13" s="7">
        <v>6.75</v>
      </c>
      <c r="I13" s="10"/>
      <c r="J13" s="9"/>
      <c r="K13" s="7"/>
      <c r="L13" s="10"/>
      <c r="M13" s="15">
        <f t="shared" si="0"/>
        <v>30</v>
      </c>
      <c r="N13" s="5">
        <f t="shared" si="1"/>
        <v>40.5</v>
      </c>
      <c r="O13" s="16">
        <f t="shared" si="2"/>
        <v>0</v>
      </c>
      <c r="P13" s="22">
        <f t="shared" si="3"/>
        <v>40.5</v>
      </c>
      <c r="Q13" s="6">
        <f t="shared" si="4"/>
        <v>30</v>
      </c>
      <c r="R13" s="23">
        <f>LARGE(N13:P13,3)</f>
        <v>0</v>
      </c>
      <c r="S13" s="22">
        <f t="shared" si="5"/>
        <v>70.5</v>
      </c>
      <c r="T13" s="10">
        <v>3</v>
      </c>
    </row>
    <row r="14" spans="1:20" ht="15.6" x14ac:dyDescent="0.3">
      <c r="A14" s="97">
        <v>134</v>
      </c>
      <c r="B14" s="8" t="s">
        <v>125</v>
      </c>
      <c r="C14" s="8" t="s">
        <v>131</v>
      </c>
      <c r="D14" s="8" t="s">
        <v>243</v>
      </c>
      <c r="E14" s="63"/>
      <c r="F14" s="63"/>
      <c r="G14" s="9">
        <v>5</v>
      </c>
      <c r="H14" s="7">
        <v>6.25</v>
      </c>
      <c r="I14" s="10"/>
      <c r="J14" s="9"/>
      <c r="K14" s="7"/>
      <c r="L14" s="10"/>
      <c r="M14" s="15">
        <f t="shared" si="0"/>
        <v>30</v>
      </c>
      <c r="N14" s="5">
        <f t="shared" si="1"/>
        <v>37.5</v>
      </c>
      <c r="O14" s="16">
        <f t="shared" si="2"/>
        <v>0</v>
      </c>
      <c r="P14" s="22">
        <f t="shared" si="3"/>
        <v>37.5</v>
      </c>
      <c r="Q14" s="6">
        <f t="shared" si="4"/>
        <v>30</v>
      </c>
      <c r="R14" s="23">
        <f>LARGE(N14:P14,3)</f>
        <v>0</v>
      </c>
      <c r="S14" s="22">
        <f t="shared" si="5"/>
        <v>67.5</v>
      </c>
      <c r="T14" s="10">
        <v>4</v>
      </c>
    </row>
    <row r="15" spans="1:20" ht="15.6" x14ac:dyDescent="0.3">
      <c r="A15" s="87">
        <v>129</v>
      </c>
      <c r="B15" s="7" t="s">
        <v>121</v>
      </c>
      <c r="C15" s="7" t="s">
        <v>122</v>
      </c>
      <c r="D15" s="7" t="s">
        <v>241</v>
      </c>
      <c r="E15" s="63"/>
      <c r="F15" s="63"/>
      <c r="G15" s="9">
        <v>6.5</v>
      </c>
      <c r="H15" s="7">
        <v>5.25</v>
      </c>
      <c r="I15" s="10"/>
      <c r="J15" s="9">
        <v>6</v>
      </c>
      <c r="K15" s="7"/>
      <c r="L15" s="10"/>
      <c r="M15" s="15">
        <f t="shared" si="0"/>
        <v>33</v>
      </c>
      <c r="N15" s="5">
        <f t="shared" si="1"/>
        <v>31.5</v>
      </c>
      <c r="O15" s="16">
        <f t="shared" si="2"/>
        <v>0</v>
      </c>
      <c r="P15" s="22">
        <f t="shared" si="3"/>
        <v>33</v>
      </c>
      <c r="Q15" s="6">
        <f t="shared" si="4"/>
        <v>31.5</v>
      </c>
      <c r="R15" s="23">
        <f>LARGE(M15:O15,3)</f>
        <v>0</v>
      </c>
      <c r="S15" s="22">
        <f t="shared" si="5"/>
        <v>64.5</v>
      </c>
      <c r="T15" s="10">
        <v>5</v>
      </c>
    </row>
    <row r="16" spans="1:20" ht="15.6" x14ac:dyDescent="0.3">
      <c r="A16" s="87">
        <v>136</v>
      </c>
      <c r="B16" s="7" t="s">
        <v>99</v>
      </c>
      <c r="C16" s="7" t="s">
        <v>277</v>
      </c>
      <c r="D16" s="7" t="s">
        <v>163</v>
      </c>
      <c r="E16" s="63"/>
      <c r="F16" s="63"/>
      <c r="G16" s="9">
        <v>5.25</v>
      </c>
      <c r="H16" s="7">
        <v>5.5</v>
      </c>
      <c r="I16" s="10"/>
      <c r="J16" s="9"/>
      <c r="K16" s="7"/>
      <c r="L16" s="10"/>
      <c r="M16" s="15">
        <f t="shared" si="0"/>
        <v>31.5</v>
      </c>
      <c r="N16" s="5">
        <f t="shared" si="1"/>
        <v>33</v>
      </c>
      <c r="O16" s="16">
        <f t="shared" si="2"/>
        <v>0</v>
      </c>
      <c r="P16" s="22">
        <f t="shared" si="3"/>
        <v>33</v>
      </c>
      <c r="Q16" s="6">
        <f t="shared" si="4"/>
        <v>31.5</v>
      </c>
      <c r="R16" s="23">
        <f>LARGE(N16:P16,3)</f>
        <v>0</v>
      </c>
      <c r="S16" s="22">
        <f t="shared" si="5"/>
        <v>64.5</v>
      </c>
      <c r="T16" s="10">
        <v>6</v>
      </c>
    </row>
    <row r="17" spans="1:20" ht="16.2" thickBot="1" x14ac:dyDescent="0.35">
      <c r="A17" s="87">
        <v>130</v>
      </c>
      <c r="B17" s="7" t="s">
        <v>128</v>
      </c>
      <c r="C17" s="7" t="s">
        <v>129</v>
      </c>
      <c r="D17" s="7" t="s">
        <v>158</v>
      </c>
      <c r="E17" s="65"/>
      <c r="F17" s="65"/>
      <c r="G17" s="9">
        <v>5.25</v>
      </c>
      <c r="H17" s="7">
        <v>5.25</v>
      </c>
      <c r="I17" s="10"/>
      <c r="J17" s="9"/>
      <c r="K17" s="7"/>
      <c r="L17" s="10"/>
      <c r="M17" s="15">
        <f t="shared" si="0"/>
        <v>31.5</v>
      </c>
      <c r="N17" s="5">
        <f t="shared" si="1"/>
        <v>31.5</v>
      </c>
      <c r="O17" s="16">
        <f t="shared" si="2"/>
        <v>0</v>
      </c>
      <c r="P17" s="22">
        <f t="shared" si="3"/>
        <v>31.5</v>
      </c>
      <c r="Q17" s="6">
        <f t="shared" si="4"/>
        <v>31.5</v>
      </c>
      <c r="R17" s="23">
        <f>LARGE(M17:O17,3)</f>
        <v>0</v>
      </c>
      <c r="S17" s="22">
        <f t="shared" si="5"/>
        <v>63</v>
      </c>
      <c r="T17" s="10">
        <v>6</v>
      </c>
    </row>
    <row r="18" spans="1:20" s="1" customFormat="1" ht="15.6" x14ac:dyDescent="0.3">
      <c r="A18" s="87">
        <v>137</v>
      </c>
      <c r="B18" s="7" t="s">
        <v>278</v>
      </c>
      <c r="C18" s="7" t="s">
        <v>86</v>
      </c>
      <c r="D18" s="7" t="s">
        <v>163</v>
      </c>
      <c r="E18" s="63"/>
      <c r="F18" s="63"/>
      <c r="G18" s="9">
        <v>4.5</v>
      </c>
      <c r="H18" s="7">
        <v>6</v>
      </c>
      <c r="I18" s="10"/>
      <c r="J18" s="9"/>
      <c r="K18" s="7"/>
      <c r="L18" s="10"/>
      <c r="M18" s="15">
        <f t="shared" si="0"/>
        <v>27</v>
      </c>
      <c r="N18" s="5">
        <f t="shared" si="1"/>
        <v>36</v>
      </c>
      <c r="O18" s="16">
        <f t="shared" si="2"/>
        <v>0</v>
      </c>
      <c r="P18" s="22">
        <f t="shared" si="3"/>
        <v>36</v>
      </c>
      <c r="Q18" s="6">
        <f t="shared" si="4"/>
        <v>27</v>
      </c>
      <c r="R18" s="23">
        <f>LARGE(N18:P18,3)</f>
        <v>0</v>
      </c>
      <c r="S18" s="22">
        <f t="shared" si="5"/>
        <v>63</v>
      </c>
      <c r="T18" s="10">
        <v>8</v>
      </c>
    </row>
    <row r="19" spans="1:20" ht="15.6" x14ac:dyDescent="0.3">
      <c r="A19" s="87">
        <v>132</v>
      </c>
      <c r="B19" s="7" t="s">
        <v>164</v>
      </c>
      <c r="C19" s="7" t="s">
        <v>275</v>
      </c>
      <c r="D19" s="7" t="s">
        <v>174</v>
      </c>
      <c r="E19" s="100"/>
      <c r="F19" s="100"/>
      <c r="G19" s="9">
        <v>5.25</v>
      </c>
      <c r="H19" s="7">
        <v>5</v>
      </c>
      <c r="I19" s="10"/>
      <c r="J19" s="9"/>
      <c r="K19" s="7"/>
      <c r="L19" s="10"/>
      <c r="M19" s="15">
        <f t="shared" si="0"/>
        <v>31.5</v>
      </c>
      <c r="N19" s="5">
        <f t="shared" si="1"/>
        <v>30</v>
      </c>
      <c r="O19" s="16">
        <f t="shared" si="2"/>
        <v>0</v>
      </c>
      <c r="P19" s="22">
        <f t="shared" si="3"/>
        <v>31.5</v>
      </c>
      <c r="Q19" s="6">
        <f t="shared" si="4"/>
        <v>30</v>
      </c>
      <c r="R19" s="23">
        <f>LARGE(N19:P19,3)</f>
        <v>0</v>
      </c>
      <c r="S19" s="22">
        <f t="shared" si="5"/>
        <v>61.5</v>
      </c>
      <c r="T19" s="10">
        <v>9</v>
      </c>
    </row>
    <row r="20" spans="1:20" ht="15.6" x14ac:dyDescent="0.3">
      <c r="A20" s="87">
        <v>131</v>
      </c>
      <c r="B20" s="7" t="s">
        <v>110</v>
      </c>
      <c r="C20" s="7" t="s">
        <v>130</v>
      </c>
      <c r="D20" s="7" t="s">
        <v>158</v>
      </c>
      <c r="E20" s="100"/>
      <c r="F20" s="100"/>
      <c r="G20" s="9">
        <v>5.5</v>
      </c>
      <c r="H20" s="7">
        <v>4.5</v>
      </c>
      <c r="I20" s="10"/>
      <c r="J20" s="9">
        <v>6</v>
      </c>
      <c r="K20" s="7"/>
      <c r="L20" s="10"/>
      <c r="M20" s="15">
        <f t="shared" si="0"/>
        <v>27</v>
      </c>
      <c r="N20" s="5">
        <f t="shared" si="1"/>
        <v>27</v>
      </c>
      <c r="O20" s="16">
        <f t="shared" si="2"/>
        <v>0</v>
      </c>
      <c r="P20" s="22">
        <f t="shared" si="3"/>
        <v>27</v>
      </c>
      <c r="Q20" s="6">
        <f t="shared" si="4"/>
        <v>27</v>
      </c>
      <c r="R20" s="23">
        <f>LARGE(N20:P20,3)</f>
        <v>0</v>
      </c>
      <c r="S20" s="22">
        <f t="shared" si="5"/>
        <v>54</v>
      </c>
      <c r="T20" s="10">
        <v>10</v>
      </c>
    </row>
    <row r="21" spans="1:20" ht="15.6" x14ac:dyDescent="0.3">
      <c r="A21" s="87">
        <v>126</v>
      </c>
      <c r="B21" s="7" t="s">
        <v>127</v>
      </c>
      <c r="C21" s="7" t="s">
        <v>31</v>
      </c>
      <c r="D21" s="7" t="s">
        <v>162</v>
      </c>
      <c r="E21" s="100"/>
      <c r="F21" s="100"/>
      <c r="G21" s="9">
        <v>5.5</v>
      </c>
      <c r="H21" s="7">
        <v>3</v>
      </c>
      <c r="I21" s="10"/>
      <c r="J21" s="9"/>
      <c r="K21" s="7"/>
      <c r="L21" s="10"/>
      <c r="M21" s="15">
        <f t="shared" si="0"/>
        <v>33</v>
      </c>
      <c r="N21" s="5">
        <f t="shared" si="1"/>
        <v>18</v>
      </c>
      <c r="O21" s="16">
        <f t="shared" si="2"/>
        <v>0</v>
      </c>
      <c r="P21" s="22">
        <f t="shared" si="3"/>
        <v>33</v>
      </c>
      <c r="Q21" s="6">
        <f t="shared" si="4"/>
        <v>18</v>
      </c>
      <c r="R21" s="23">
        <f>LARGE(M21:O21,3)</f>
        <v>0</v>
      </c>
      <c r="S21" s="22">
        <f t="shared" si="5"/>
        <v>51</v>
      </c>
      <c r="T21" s="10">
        <v>11</v>
      </c>
    </row>
    <row r="22" spans="1:20" ht="15.6" x14ac:dyDescent="0.3">
      <c r="A22" s="87">
        <v>135</v>
      </c>
      <c r="B22" s="7" t="s">
        <v>45</v>
      </c>
      <c r="C22" s="7" t="s">
        <v>233</v>
      </c>
      <c r="D22" s="7" t="s">
        <v>163</v>
      </c>
      <c r="G22" s="9">
        <v>3.5</v>
      </c>
      <c r="H22" s="7">
        <v>3.25</v>
      </c>
      <c r="I22" s="10"/>
      <c r="J22" s="9"/>
      <c r="K22" s="7"/>
      <c r="L22" s="10"/>
      <c r="M22" s="15">
        <f t="shared" si="0"/>
        <v>21</v>
      </c>
      <c r="N22" s="5">
        <f t="shared" si="1"/>
        <v>19.5</v>
      </c>
      <c r="O22" s="16">
        <f t="shared" si="2"/>
        <v>0</v>
      </c>
      <c r="P22" s="22">
        <f t="shared" si="3"/>
        <v>21</v>
      </c>
      <c r="Q22" s="6">
        <f t="shared" si="4"/>
        <v>19.5</v>
      </c>
      <c r="R22" s="23">
        <f>LARGE(N22:P22,3)</f>
        <v>0</v>
      </c>
      <c r="S22" s="22">
        <f t="shared" si="5"/>
        <v>40.5</v>
      </c>
      <c r="T22" s="10">
        <v>12</v>
      </c>
    </row>
    <row r="23" spans="1:20" ht="16.2" thickBot="1" x14ac:dyDescent="0.35">
      <c r="A23" s="99">
        <v>133</v>
      </c>
      <c r="B23" s="96" t="s">
        <v>121</v>
      </c>
      <c r="C23" s="96" t="s">
        <v>276</v>
      </c>
      <c r="D23" s="96" t="s">
        <v>203</v>
      </c>
      <c r="E23" s="85"/>
      <c r="F23" s="85"/>
      <c r="G23" s="11"/>
      <c r="H23" s="12"/>
      <c r="I23" s="13"/>
      <c r="J23" s="11"/>
      <c r="K23" s="12"/>
      <c r="L23" s="13"/>
      <c r="M23" s="17">
        <f t="shared" si="0"/>
        <v>0</v>
      </c>
      <c r="N23" s="18">
        <f t="shared" si="1"/>
        <v>0</v>
      </c>
      <c r="O23" s="19">
        <f t="shared" si="2"/>
        <v>0</v>
      </c>
      <c r="P23" s="32">
        <f t="shared" si="3"/>
        <v>0</v>
      </c>
      <c r="Q23" s="33">
        <f t="shared" si="4"/>
        <v>0</v>
      </c>
      <c r="R23" s="34">
        <f>LARGE(N23:P23,3)</f>
        <v>0</v>
      </c>
      <c r="S23" s="32">
        <f t="shared" si="5"/>
        <v>0</v>
      </c>
      <c r="T23" s="10">
        <v>13</v>
      </c>
    </row>
  </sheetData>
  <sortState xmlns:xlrd2="http://schemas.microsoft.com/office/spreadsheetml/2017/richdata2" ref="A11:S23">
    <sortCondition descending="1" ref="S11:S23"/>
  </sortState>
  <mergeCells count="11">
    <mergeCell ref="A1:T2"/>
    <mergeCell ref="B9:D9"/>
    <mergeCell ref="G9:I9"/>
    <mergeCell ref="J9:L9"/>
    <mergeCell ref="M9:O9"/>
    <mergeCell ref="P9:P10"/>
    <mergeCell ref="Q9:Q10"/>
    <mergeCell ref="R9:R10"/>
    <mergeCell ref="S9:S10"/>
    <mergeCell ref="T9:T10"/>
    <mergeCell ref="A9:A10"/>
  </mergeCells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9"/>
  <sheetViews>
    <sheetView workbookViewId="0"/>
  </sheetViews>
  <sheetFormatPr defaultRowHeight="14.4" x14ac:dyDescent="0.3"/>
  <cols>
    <col min="1" max="1" width="9.88671875" bestFit="1" customWidth="1"/>
    <col min="2" max="2" width="10.33203125" bestFit="1" customWidth="1"/>
    <col min="3" max="3" width="18.109375" bestFit="1" customWidth="1"/>
    <col min="4" max="4" width="59.44140625" bestFit="1" customWidth="1"/>
  </cols>
  <sheetData>
    <row r="1" spans="1:5" ht="15" thickBot="1" x14ac:dyDescent="0.35">
      <c r="A1" s="90" t="s">
        <v>282</v>
      </c>
      <c r="B1" s="90" t="s">
        <v>283</v>
      </c>
      <c r="C1" s="90" t="s">
        <v>284</v>
      </c>
      <c r="D1" s="90" t="s">
        <v>285</v>
      </c>
      <c r="E1" s="90" t="s">
        <v>286</v>
      </c>
    </row>
    <row r="2" spans="1:5" ht="15.6" x14ac:dyDescent="0.3">
      <c r="A2" s="91">
        <v>1</v>
      </c>
      <c r="B2" s="72" t="s">
        <v>141</v>
      </c>
      <c r="C2" s="72" t="s">
        <v>142</v>
      </c>
      <c r="D2" s="72" t="s">
        <v>155</v>
      </c>
      <c r="E2" s="72">
        <v>2016</v>
      </c>
    </row>
    <row r="3" spans="1:5" ht="15.6" x14ac:dyDescent="0.3">
      <c r="A3" s="89">
        <v>2</v>
      </c>
      <c r="B3" s="7" t="s">
        <v>143</v>
      </c>
      <c r="C3" s="7" t="s">
        <v>144</v>
      </c>
      <c r="D3" s="7" t="s">
        <v>155</v>
      </c>
      <c r="E3" s="7">
        <v>2016</v>
      </c>
    </row>
    <row r="4" spans="1:5" ht="15.6" x14ac:dyDescent="0.3">
      <c r="A4" s="89">
        <v>3</v>
      </c>
      <c r="B4" s="7" t="s">
        <v>145</v>
      </c>
      <c r="C4" s="7" t="s">
        <v>146</v>
      </c>
      <c r="D4" s="7" t="s">
        <v>155</v>
      </c>
      <c r="E4" s="7">
        <v>2016</v>
      </c>
    </row>
    <row r="5" spans="1:5" ht="15.6" x14ac:dyDescent="0.3">
      <c r="A5" s="89">
        <v>4</v>
      </c>
      <c r="B5" s="7" t="s">
        <v>38</v>
      </c>
      <c r="C5" s="7" t="s">
        <v>39</v>
      </c>
      <c r="D5" s="7" t="s">
        <v>156</v>
      </c>
      <c r="E5" s="7">
        <v>2016</v>
      </c>
    </row>
    <row r="6" spans="1:5" ht="15.6" x14ac:dyDescent="0.3">
      <c r="A6" s="89">
        <v>5</v>
      </c>
      <c r="B6" s="7" t="s">
        <v>36</v>
      </c>
      <c r="C6" s="7" t="s">
        <v>37</v>
      </c>
      <c r="D6" s="7" t="s">
        <v>156</v>
      </c>
      <c r="E6" s="7">
        <v>2016</v>
      </c>
    </row>
    <row r="7" spans="1:5" ht="15.6" x14ac:dyDescent="0.3">
      <c r="A7" s="89">
        <v>6</v>
      </c>
      <c r="B7" s="7" t="s">
        <v>51</v>
      </c>
      <c r="C7" s="7" t="s">
        <v>52</v>
      </c>
      <c r="D7" s="7" t="s">
        <v>157</v>
      </c>
      <c r="E7" s="7">
        <v>2016</v>
      </c>
    </row>
    <row r="8" spans="1:5" ht="15.6" x14ac:dyDescent="0.3">
      <c r="A8" s="89">
        <v>7</v>
      </c>
      <c r="B8" s="7" t="s">
        <v>59</v>
      </c>
      <c r="C8" s="7" t="s">
        <v>60</v>
      </c>
      <c r="D8" s="7" t="s">
        <v>158</v>
      </c>
      <c r="E8" s="7">
        <v>2016</v>
      </c>
    </row>
    <row r="9" spans="1:5" ht="15.6" x14ac:dyDescent="0.3">
      <c r="A9" s="89">
        <v>8</v>
      </c>
      <c r="B9" s="7" t="s">
        <v>40</v>
      </c>
      <c r="C9" s="7" t="s">
        <v>147</v>
      </c>
      <c r="D9" s="7" t="s">
        <v>159</v>
      </c>
      <c r="E9" s="7">
        <v>2016</v>
      </c>
    </row>
    <row r="10" spans="1:5" ht="15.6" x14ac:dyDescent="0.3">
      <c r="A10" s="89">
        <v>9</v>
      </c>
      <c r="B10" s="7" t="s">
        <v>148</v>
      </c>
      <c r="C10" s="7" t="s">
        <v>149</v>
      </c>
      <c r="D10" s="7" t="s">
        <v>160</v>
      </c>
      <c r="E10" s="7">
        <v>2016</v>
      </c>
    </row>
    <row r="11" spans="1:5" ht="15.6" x14ac:dyDescent="0.3">
      <c r="A11" s="89">
        <v>10</v>
      </c>
      <c r="B11" s="7" t="s">
        <v>150</v>
      </c>
      <c r="C11" s="7" t="s">
        <v>151</v>
      </c>
      <c r="D11" s="7" t="s">
        <v>160</v>
      </c>
      <c r="E11" s="7">
        <v>2016</v>
      </c>
    </row>
    <row r="12" spans="1:5" ht="15.6" x14ac:dyDescent="0.3">
      <c r="A12" s="89">
        <v>11</v>
      </c>
      <c r="B12" s="7" t="s">
        <v>94</v>
      </c>
      <c r="C12" s="7" t="s">
        <v>152</v>
      </c>
      <c r="D12" s="7" t="s">
        <v>161</v>
      </c>
      <c r="E12" s="7">
        <v>2016</v>
      </c>
    </row>
    <row r="13" spans="1:5" ht="15.6" x14ac:dyDescent="0.3">
      <c r="A13" s="89">
        <v>12</v>
      </c>
      <c r="B13" s="7" t="s">
        <v>33</v>
      </c>
      <c r="C13" s="7" t="s">
        <v>34</v>
      </c>
      <c r="D13" s="7" t="s">
        <v>162</v>
      </c>
      <c r="E13" s="7">
        <v>2016</v>
      </c>
    </row>
    <row r="14" spans="1:5" ht="15.6" x14ac:dyDescent="0.3">
      <c r="A14" s="89">
        <v>13</v>
      </c>
      <c r="B14" s="7" t="s">
        <v>30</v>
      </c>
      <c r="C14" s="7" t="s">
        <v>31</v>
      </c>
      <c r="D14" s="7" t="s">
        <v>162</v>
      </c>
      <c r="E14" s="7">
        <v>2016</v>
      </c>
    </row>
    <row r="15" spans="1:5" ht="15.6" x14ac:dyDescent="0.3">
      <c r="A15" s="89">
        <v>14</v>
      </c>
      <c r="B15" s="7" t="s">
        <v>153</v>
      </c>
      <c r="C15" s="7" t="s">
        <v>154</v>
      </c>
      <c r="D15" s="7" t="s">
        <v>163</v>
      </c>
      <c r="E15" s="7">
        <v>2016</v>
      </c>
    </row>
    <row r="16" spans="1:5" ht="15.6" x14ac:dyDescent="0.3">
      <c r="A16" s="88">
        <v>15</v>
      </c>
      <c r="B16" s="7" t="s">
        <v>164</v>
      </c>
      <c r="C16" s="7" t="s">
        <v>165</v>
      </c>
      <c r="D16" s="7" t="s">
        <v>155</v>
      </c>
      <c r="E16" s="7">
        <v>2016</v>
      </c>
    </row>
    <row r="17" spans="1:5" ht="15.6" x14ac:dyDescent="0.3">
      <c r="A17" s="88">
        <v>16</v>
      </c>
      <c r="B17" s="7" t="s">
        <v>42</v>
      </c>
      <c r="C17" s="7" t="s">
        <v>166</v>
      </c>
      <c r="D17" s="7" t="s">
        <v>156</v>
      </c>
      <c r="E17" s="7">
        <v>2016</v>
      </c>
    </row>
    <row r="18" spans="1:5" ht="15.6" x14ac:dyDescent="0.3">
      <c r="A18" s="88">
        <v>17</v>
      </c>
      <c r="B18" s="7" t="s">
        <v>167</v>
      </c>
      <c r="C18" s="7" t="s">
        <v>168</v>
      </c>
      <c r="D18" s="7" t="s">
        <v>156</v>
      </c>
      <c r="E18" s="7">
        <v>2016</v>
      </c>
    </row>
    <row r="19" spans="1:5" ht="15.6" x14ac:dyDescent="0.3">
      <c r="A19" s="88">
        <v>18</v>
      </c>
      <c r="B19" s="7" t="s">
        <v>43</v>
      </c>
      <c r="C19" s="7" t="s">
        <v>44</v>
      </c>
      <c r="D19" s="7" t="s">
        <v>157</v>
      </c>
      <c r="E19" s="7">
        <v>2016</v>
      </c>
    </row>
    <row r="20" spans="1:5" ht="15.6" x14ac:dyDescent="0.3">
      <c r="A20" s="88">
        <v>19</v>
      </c>
      <c r="B20" s="7" t="s">
        <v>45</v>
      </c>
      <c r="C20" s="7" t="s">
        <v>46</v>
      </c>
      <c r="D20" s="7" t="s">
        <v>159</v>
      </c>
      <c r="E20" s="7">
        <v>2016</v>
      </c>
    </row>
    <row r="21" spans="1:5" x14ac:dyDescent="0.3">
      <c r="A21" s="7">
        <v>20</v>
      </c>
      <c r="B21" s="7" t="s">
        <v>169</v>
      </c>
      <c r="C21" s="7" t="s">
        <v>170</v>
      </c>
      <c r="D21" s="7" t="s">
        <v>174</v>
      </c>
      <c r="E21" s="7">
        <v>2016</v>
      </c>
    </row>
    <row r="22" spans="1:5" x14ac:dyDescent="0.3">
      <c r="A22" s="7">
        <v>21</v>
      </c>
      <c r="B22" s="7" t="s">
        <v>171</v>
      </c>
      <c r="C22" s="7" t="s">
        <v>172</v>
      </c>
      <c r="D22" s="7" t="s">
        <v>163</v>
      </c>
      <c r="E22" s="7">
        <v>2016</v>
      </c>
    </row>
    <row r="23" spans="1:5" x14ac:dyDescent="0.3">
      <c r="A23" s="7">
        <v>22</v>
      </c>
      <c r="B23" s="7" t="s">
        <v>45</v>
      </c>
      <c r="C23" s="7" t="s">
        <v>173</v>
      </c>
      <c r="D23" s="7" t="s">
        <v>163</v>
      </c>
      <c r="E23" s="7">
        <v>2016</v>
      </c>
    </row>
    <row r="24" spans="1:5" x14ac:dyDescent="0.3">
      <c r="A24" s="7">
        <v>23</v>
      </c>
      <c r="B24" s="7" t="s">
        <v>109</v>
      </c>
      <c r="C24" s="7" t="s">
        <v>173</v>
      </c>
      <c r="D24" s="7" t="s">
        <v>163</v>
      </c>
      <c r="E24" s="7">
        <v>2016</v>
      </c>
    </row>
    <row r="25" spans="1:5" ht="15.6" x14ac:dyDescent="0.3">
      <c r="A25" s="88">
        <v>24</v>
      </c>
      <c r="B25" s="7" t="s">
        <v>175</v>
      </c>
      <c r="C25" s="7" t="s">
        <v>176</v>
      </c>
      <c r="D25" s="7" t="s">
        <v>155</v>
      </c>
      <c r="E25" s="7">
        <v>2015</v>
      </c>
    </row>
    <row r="26" spans="1:5" ht="15.6" x14ac:dyDescent="0.3">
      <c r="A26" s="88">
        <v>25</v>
      </c>
      <c r="B26" s="7" t="s">
        <v>177</v>
      </c>
      <c r="C26" s="7" t="s">
        <v>178</v>
      </c>
      <c r="D26" s="7" t="s">
        <v>155</v>
      </c>
      <c r="E26" s="7">
        <v>2015</v>
      </c>
    </row>
    <row r="27" spans="1:5" ht="15.6" x14ac:dyDescent="0.3">
      <c r="A27" s="88">
        <v>26</v>
      </c>
      <c r="B27" s="7" t="s">
        <v>179</v>
      </c>
      <c r="C27" s="7" t="s">
        <v>180</v>
      </c>
      <c r="D27" s="7" t="s">
        <v>155</v>
      </c>
      <c r="E27" s="7">
        <v>2015</v>
      </c>
    </row>
    <row r="28" spans="1:5" ht="15.6" x14ac:dyDescent="0.3">
      <c r="A28" s="88">
        <v>27</v>
      </c>
      <c r="B28" s="7" t="s">
        <v>181</v>
      </c>
      <c r="C28" s="7" t="s">
        <v>182</v>
      </c>
      <c r="D28" s="7" t="s">
        <v>155</v>
      </c>
      <c r="E28" s="7">
        <v>2015</v>
      </c>
    </row>
    <row r="29" spans="1:5" ht="15.6" x14ac:dyDescent="0.3">
      <c r="A29" s="88">
        <v>28</v>
      </c>
      <c r="B29" s="7" t="s">
        <v>183</v>
      </c>
      <c r="C29" s="7" t="s">
        <v>184</v>
      </c>
      <c r="D29" s="7" t="s">
        <v>155</v>
      </c>
      <c r="E29" s="7">
        <v>2015</v>
      </c>
    </row>
    <row r="30" spans="1:5" ht="15.6" x14ac:dyDescent="0.3">
      <c r="A30" s="88">
        <v>29</v>
      </c>
      <c r="B30" s="7" t="s">
        <v>185</v>
      </c>
      <c r="C30" s="7" t="s">
        <v>176</v>
      </c>
      <c r="D30" s="7" t="s">
        <v>155</v>
      </c>
      <c r="E30" s="7">
        <v>2015</v>
      </c>
    </row>
    <row r="31" spans="1:5" ht="15.6" x14ac:dyDescent="0.3">
      <c r="A31" s="88">
        <v>30</v>
      </c>
      <c r="B31" s="7" t="s">
        <v>186</v>
      </c>
      <c r="C31" s="7" t="s">
        <v>81</v>
      </c>
      <c r="D31" s="7" t="s">
        <v>156</v>
      </c>
      <c r="E31" s="7">
        <v>2015</v>
      </c>
    </row>
    <row r="32" spans="1:5" ht="15.6" x14ac:dyDescent="0.3">
      <c r="A32" s="88">
        <v>31</v>
      </c>
      <c r="B32" s="7" t="s">
        <v>47</v>
      </c>
      <c r="C32" s="7" t="s">
        <v>48</v>
      </c>
      <c r="D32" s="7" t="s">
        <v>156</v>
      </c>
      <c r="E32" s="7">
        <v>2015</v>
      </c>
    </row>
    <row r="33" spans="1:5" ht="15.6" x14ac:dyDescent="0.3">
      <c r="A33" s="88">
        <v>32</v>
      </c>
      <c r="B33" s="7" t="s">
        <v>49</v>
      </c>
      <c r="C33" s="7" t="s">
        <v>50</v>
      </c>
      <c r="D33" s="7" t="s">
        <v>157</v>
      </c>
      <c r="E33" s="7">
        <v>2015</v>
      </c>
    </row>
    <row r="34" spans="1:5" ht="15.6" x14ac:dyDescent="0.3">
      <c r="A34" s="88">
        <v>33</v>
      </c>
      <c r="B34" s="7" t="s">
        <v>51</v>
      </c>
      <c r="C34" s="7" t="s">
        <v>58</v>
      </c>
      <c r="D34" s="7" t="s">
        <v>158</v>
      </c>
      <c r="E34" s="7">
        <v>2015</v>
      </c>
    </row>
    <row r="35" spans="1:5" ht="15.6" x14ac:dyDescent="0.3">
      <c r="A35" s="88">
        <v>34</v>
      </c>
      <c r="B35" s="7" t="s">
        <v>187</v>
      </c>
      <c r="C35" s="7" t="s">
        <v>188</v>
      </c>
      <c r="D35" s="7" t="s">
        <v>202</v>
      </c>
      <c r="E35" s="7">
        <v>2015</v>
      </c>
    </row>
    <row r="36" spans="1:5" ht="15.6" x14ac:dyDescent="0.3">
      <c r="A36" s="88">
        <v>35</v>
      </c>
      <c r="B36" s="7" t="s">
        <v>55</v>
      </c>
      <c r="C36" s="7" t="s">
        <v>54</v>
      </c>
      <c r="D36" s="7" t="s">
        <v>159</v>
      </c>
      <c r="E36" s="7">
        <v>2015</v>
      </c>
    </row>
    <row r="37" spans="1:5" ht="15.6" x14ac:dyDescent="0.3">
      <c r="A37" s="88">
        <v>36</v>
      </c>
      <c r="B37" s="7" t="s">
        <v>20</v>
      </c>
      <c r="C37" s="7" t="s">
        <v>53</v>
      </c>
      <c r="D37" s="7" t="s">
        <v>159</v>
      </c>
      <c r="E37" s="7">
        <v>2015</v>
      </c>
    </row>
    <row r="38" spans="1:5" ht="15.6" x14ac:dyDescent="0.3">
      <c r="A38" s="88">
        <v>37</v>
      </c>
      <c r="B38" s="7" t="s">
        <v>189</v>
      </c>
      <c r="C38" s="7" t="s">
        <v>190</v>
      </c>
      <c r="D38" s="7" t="s">
        <v>160</v>
      </c>
      <c r="E38" s="7">
        <v>2015</v>
      </c>
    </row>
    <row r="39" spans="1:5" ht="15.6" x14ac:dyDescent="0.3">
      <c r="A39" s="88">
        <v>38</v>
      </c>
      <c r="B39" s="7" t="s">
        <v>191</v>
      </c>
      <c r="C39" s="7" t="s">
        <v>192</v>
      </c>
      <c r="D39" s="7" t="s">
        <v>161</v>
      </c>
      <c r="E39" s="7">
        <v>2015</v>
      </c>
    </row>
    <row r="40" spans="1:5" ht="15.6" x14ac:dyDescent="0.3">
      <c r="A40" s="88">
        <v>39</v>
      </c>
      <c r="B40" s="7" t="s">
        <v>193</v>
      </c>
      <c r="C40" s="7" t="s">
        <v>194</v>
      </c>
      <c r="D40" s="7" t="s">
        <v>163</v>
      </c>
      <c r="E40" s="7">
        <v>2015</v>
      </c>
    </row>
    <row r="41" spans="1:5" ht="15.6" x14ac:dyDescent="0.3">
      <c r="A41" s="88">
        <v>40</v>
      </c>
      <c r="B41" s="7" t="s">
        <v>59</v>
      </c>
      <c r="C41" s="7" t="s">
        <v>195</v>
      </c>
      <c r="D41" s="7" t="s">
        <v>163</v>
      </c>
      <c r="E41" s="7">
        <v>2015</v>
      </c>
    </row>
    <row r="42" spans="1:5" ht="15.6" x14ac:dyDescent="0.3">
      <c r="A42" s="88">
        <v>41</v>
      </c>
      <c r="B42" s="7" t="s">
        <v>49</v>
      </c>
      <c r="C42" s="7" t="s">
        <v>196</v>
      </c>
      <c r="D42" s="7" t="s">
        <v>163</v>
      </c>
      <c r="E42" s="7">
        <v>2015</v>
      </c>
    </row>
    <row r="43" spans="1:5" ht="15.6" x14ac:dyDescent="0.3">
      <c r="A43" s="88">
        <v>42</v>
      </c>
      <c r="B43" s="7" t="s">
        <v>197</v>
      </c>
      <c r="C43" s="7" t="s">
        <v>120</v>
      </c>
      <c r="D43" s="7" t="s">
        <v>163</v>
      </c>
      <c r="E43" s="7">
        <v>2015</v>
      </c>
    </row>
    <row r="44" spans="1:5" ht="15.6" x14ac:dyDescent="0.3">
      <c r="A44" s="88">
        <v>43</v>
      </c>
      <c r="B44" s="7" t="s">
        <v>198</v>
      </c>
      <c r="C44" s="7" t="s">
        <v>199</v>
      </c>
      <c r="D44" s="7" t="s">
        <v>203</v>
      </c>
      <c r="E44" s="7">
        <v>2015</v>
      </c>
    </row>
    <row r="45" spans="1:5" ht="15.6" x14ac:dyDescent="0.3">
      <c r="A45" s="88">
        <v>44</v>
      </c>
      <c r="B45" s="7" t="s">
        <v>200</v>
      </c>
      <c r="C45" s="7" t="s">
        <v>201</v>
      </c>
      <c r="D45" s="7" t="s">
        <v>204</v>
      </c>
      <c r="E45" s="7">
        <v>2015</v>
      </c>
    </row>
    <row r="46" spans="1:5" ht="15.6" x14ac:dyDescent="0.3">
      <c r="A46" s="88">
        <v>45</v>
      </c>
      <c r="B46" s="7" t="s">
        <v>65</v>
      </c>
      <c r="C46" s="7" t="s">
        <v>132</v>
      </c>
      <c r="D46" s="7" t="s">
        <v>205</v>
      </c>
      <c r="E46" s="7">
        <v>2015</v>
      </c>
    </row>
    <row r="47" spans="1:5" ht="15.6" x14ac:dyDescent="0.3">
      <c r="A47" s="88">
        <v>46</v>
      </c>
      <c r="B47" s="7" t="s">
        <v>206</v>
      </c>
      <c r="C47" s="7" t="s">
        <v>207</v>
      </c>
      <c r="D47" s="7" t="s">
        <v>155</v>
      </c>
      <c r="E47" s="7">
        <v>2015</v>
      </c>
    </row>
    <row r="48" spans="1:5" ht="15.6" x14ac:dyDescent="0.3">
      <c r="A48" s="88">
        <v>47</v>
      </c>
      <c r="B48" s="7" t="s">
        <v>208</v>
      </c>
      <c r="C48" s="7" t="s">
        <v>209</v>
      </c>
      <c r="D48" s="7" t="s">
        <v>155</v>
      </c>
      <c r="E48" s="7">
        <v>2015</v>
      </c>
    </row>
    <row r="49" spans="1:5" ht="15.6" x14ac:dyDescent="0.3">
      <c r="A49" s="88">
        <v>48</v>
      </c>
      <c r="B49" s="7" t="s">
        <v>97</v>
      </c>
      <c r="C49" s="7" t="s">
        <v>98</v>
      </c>
      <c r="D49" s="7" t="s">
        <v>156</v>
      </c>
      <c r="E49" s="7">
        <v>2015</v>
      </c>
    </row>
    <row r="50" spans="1:5" ht="15.6" x14ac:dyDescent="0.3">
      <c r="A50" s="88">
        <v>49</v>
      </c>
      <c r="B50" s="7" t="s">
        <v>95</v>
      </c>
      <c r="C50" s="7" t="s">
        <v>96</v>
      </c>
      <c r="D50" s="7" t="s">
        <v>156</v>
      </c>
      <c r="E50" s="7">
        <v>2015</v>
      </c>
    </row>
    <row r="51" spans="1:5" ht="15.6" x14ac:dyDescent="0.3">
      <c r="A51" s="88">
        <v>50</v>
      </c>
      <c r="B51" s="7" t="s">
        <v>100</v>
      </c>
      <c r="C51" s="7" t="s">
        <v>101</v>
      </c>
      <c r="D51" s="7" t="s">
        <v>156</v>
      </c>
      <c r="E51" s="7">
        <v>2015</v>
      </c>
    </row>
    <row r="52" spans="1:5" ht="15.6" x14ac:dyDescent="0.3">
      <c r="A52" s="88">
        <v>51</v>
      </c>
      <c r="B52" s="7" t="s">
        <v>210</v>
      </c>
      <c r="C52" s="7" t="s">
        <v>211</v>
      </c>
      <c r="D52" s="7" t="s">
        <v>156</v>
      </c>
      <c r="E52" s="7">
        <v>2015</v>
      </c>
    </row>
    <row r="53" spans="1:5" ht="15.6" x14ac:dyDescent="0.3">
      <c r="A53" s="88">
        <v>52</v>
      </c>
      <c r="B53" s="7" t="s">
        <v>103</v>
      </c>
      <c r="C53" s="7" t="s">
        <v>104</v>
      </c>
      <c r="D53" s="7" t="s">
        <v>157</v>
      </c>
      <c r="E53" s="7">
        <v>2015</v>
      </c>
    </row>
    <row r="54" spans="1:5" ht="15.6" x14ac:dyDescent="0.3">
      <c r="A54" s="88">
        <v>53</v>
      </c>
      <c r="B54" s="7" t="s">
        <v>133</v>
      </c>
      <c r="C54" s="7" t="s">
        <v>134</v>
      </c>
      <c r="D54" s="7" t="s">
        <v>159</v>
      </c>
      <c r="E54" s="7">
        <v>2015</v>
      </c>
    </row>
    <row r="55" spans="1:5" ht="15.6" x14ac:dyDescent="0.3">
      <c r="A55" s="88">
        <v>54</v>
      </c>
      <c r="B55" s="7" t="s">
        <v>107</v>
      </c>
      <c r="C55" s="7" t="s">
        <v>108</v>
      </c>
      <c r="D55" s="7" t="s">
        <v>159</v>
      </c>
      <c r="E55" s="7">
        <v>2015</v>
      </c>
    </row>
    <row r="56" spans="1:5" ht="15.6" x14ac:dyDescent="0.3">
      <c r="A56" s="88">
        <v>55</v>
      </c>
      <c r="B56" s="7" t="s">
        <v>212</v>
      </c>
      <c r="C56" s="7" t="s">
        <v>111</v>
      </c>
      <c r="D56" s="7" t="s">
        <v>159</v>
      </c>
      <c r="E56" s="7">
        <v>2015</v>
      </c>
    </row>
    <row r="57" spans="1:5" ht="15.6" x14ac:dyDescent="0.3">
      <c r="A57" s="88">
        <v>56</v>
      </c>
      <c r="B57" s="7" t="s">
        <v>105</v>
      </c>
      <c r="C57" s="7" t="s">
        <v>106</v>
      </c>
      <c r="D57" s="7" t="s">
        <v>159</v>
      </c>
      <c r="E57" s="7">
        <v>2015</v>
      </c>
    </row>
    <row r="58" spans="1:5" ht="15.6" x14ac:dyDescent="0.3">
      <c r="A58" s="88">
        <v>57</v>
      </c>
      <c r="B58" s="7" t="s">
        <v>112</v>
      </c>
      <c r="C58" s="7" t="s">
        <v>113</v>
      </c>
      <c r="D58" s="7" t="s">
        <v>205</v>
      </c>
      <c r="E58" s="7">
        <v>2015</v>
      </c>
    </row>
    <row r="59" spans="1:5" ht="15.6" x14ac:dyDescent="0.3">
      <c r="A59" s="88">
        <v>58</v>
      </c>
      <c r="B59" s="7" t="s">
        <v>213</v>
      </c>
      <c r="C59" s="7" t="s">
        <v>214</v>
      </c>
      <c r="D59" s="7" t="s">
        <v>174</v>
      </c>
      <c r="E59" s="7">
        <v>2015</v>
      </c>
    </row>
    <row r="60" spans="1:5" ht="15.6" x14ac:dyDescent="0.3">
      <c r="A60" s="88">
        <v>59</v>
      </c>
      <c r="B60" s="7" t="s">
        <v>215</v>
      </c>
      <c r="C60" s="7" t="s">
        <v>216</v>
      </c>
      <c r="D60" s="7" t="s">
        <v>203</v>
      </c>
      <c r="E60" s="7">
        <v>2015</v>
      </c>
    </row>
    <row r="61" spans="1:5" ht="15.6" x14ac:dyDescent="0.3">
      <c r="A61" s="88">
        <v>60</v>
      </c>
      <c r="B61" s="7" t="s">
        <v>217</v>
      </c>
      <c r="C61" s="7" t="s">
        <v>135</v>
      </c>
      <c r="D61" s="7" t="s">
        <v>241</v>
      </c>
      <c r="E61" s="7">
        <v>2014</v>
      </c>
    </row>
    <row r="62" spans="1:5" ht="15.6" x14ac:dyDescent="0.3">
      <c r="A62" s="88">
        <v>61</v>
      </c>
      <c r="B62" s="7" t="s">
        <v>218</v>
      </c>
      <c r="C62" s="7" t="s">
        <v>219</v>
      </c>
      <c r="D62" s="7" t="s">
        <v>155</v>
      </c>
      <c r="E62" s="7">
        <v>2014</v>
      </c>
    </row>
    <row r="63" spans="1:5" ht="15.6" x14ac:dyDescent="0.3">
      <c r="A63" s="88">
        <v>62</v>
      </c>
      <c r="B63" s="7" t="s">
        <v>220</v>
      </c>
      <c r="C63" s="7" t="s">
        <v>221</v>
      </c>
      <c r="D63" s="7" t="s">
        <v>155</v>
      </c>
      <c r="E63" s="7">
        <v>2014</v>
      </c>
    </row>
    <row r="64" spans="1:5" ht="15.6" x14ac:dyDescent="0.3">
      <c r="A64" s="88">
        <v>63</v>
      </c>
      <c r="B64" s="7" t="s">
        <v>222</v>
      </c>
      <c r="C64" s="7" t="s">
        <v>223</v>
      </c>
      <c r="D64" s="7" t="s">
        <v>155</v>
      </c>
      <c r="E64" s="7">
        <v>2014</v>
      </c>
    </row>
    <row r="65" spans="1:5" ht="15.6" x14ac:dyDescent="0.3">
      <c r="A65" s="88">
        <v>64</v>
      </c>
      <c r="B65" s="7" t="s">
        <v>224</v>
      </c>
      <c r="C65" s="7" t="s">
        <v>225</v>
      </c>
      <c r="D65" s="7" t="s">
        <v>155</v>
      </c>
      <c r="E65" s="7">
        <v>2014</v>
      </c>
    </row>
    <row r="66" spans="1:5" ht="15.6" x14ac:dyDescent="0.3">
      <c r="A66" s="88">
        <v>65</v>
      </c>
      <c r="B66" s="7" t="s">
        <v>226</v>
      </c>
      <c r="C66" s="7" t="s">
        <v>225</v>
      </c>
      <c r="D66" s="7" t="s">
        <v>155</v>
      </c>
      <c r="E66" s="7">
        <v>2014</v>
      </c>
    </row>
    <row r="67" spans="1:5" ht="15.6" x14ac:dyDescent="0.3">
      <c r="A67" s="88">
        <v>66</v>
      </c>
      <c r="B67" s="7" t="s">
        <v>29</v>
      </c>
      <c r="C67" s="7" t="s">
        <v>70</v>
      </c>
      <c r="D67" s="7" t="s">
        <v>156</v>
      </c>
      <c r="E67" s="7">
        <v>2014</v>
      </c>
    </row>
    <row r="68" spans="1:5" ht="15.6" x14ac:dyDescent="0.3">
      <c r="A68" s="88">
        <v>67</v>
      </c>
      <c r="B68" s="7" t="s">
        <v>68</v>
      </c>
      <c r="C68" s="7" t="s">
        <v>69</v>
      </c>
      <c r="D68" s="7" t="s">
        <v>156</v>
      </c>
      <c r="E68" s="7">
        <v>2014</v>
      </c>
    </row>
    <row r="69" spans="1:5" ht="15.6" x14ac:dyDescent="0.3">
      <c r="A69" s="88">
        <v>68</v>
      </c>
      <c r="B69" s="7" t="s">
        <v>65</v>
      </c>
      <c r="C69" s="7" t="s">
        <v>66</v>
      </c>
      <c r="D69" s="7" t="s">
        <v>156</v>
      </c>
      <c r="E69" s="7">
        <v>2014</v>
      </c>
    </row>
    <row r="70" spans="1:5" ht="15.6" x14ac:dyDescent="0.3">
      <c r="A70" s="88">
        <v>69</v>
      </c>
      <c r="B70" s="7" t="s">
        <v>36</v>
      </c>
      <c r="C70" s="7" t="s">
        <v>71</v>
      </c>
      <c r="D70" s="7" t="s">
        <v>156</v>
      </c>
      <c r="E70" s="7">
        <v>2014</v>
      </c>
    </row>
    <row r="71" spans="1:5" ht="15.6" x14ac:dyDescent="0.3">
      <c r="A71" s="88">
        <v>70</v>
      </c>
      <c r="B71" s="7" t="s">
        <v>18</v>
      </c>
      <c r="C71" s="7" t="s">
        <v>227</v>
      </c>
      <c r="D71" s="7" t="s">
        <v>156</v>
      </c>
      <c r="E71" s="7">
        <v>2014</v>
      </c>
    </row>
    <row r="72" spans="1:5" ht="15.6" x14ac:dyDescent="0.3">
      <c r="A72" s="88">
        <v>71</v>
      </c>
      <c r="B72" s="7" t="s">
        <v>228</v>
      </c>
      <c r="C72" s="7" t="s">
        <v>170</v>
      </c>
      <c r="D72" s="7" t="s">
        <v>174</v>
      </c>
      <c r="E72" s="7">
        <v>2014</v>
      </c>
    </row>
    <row r="73" spans="1:5" ht="15.6" x14ac:dyDescent="0.3">
      <c r="A73" s="88">
        <v>72</v>
      </c>
      <c r="B73" s="7" t="s">
        <v>56</v>
      </c>
      <c r="C73" s="7" t="s">
        <v>46</v>
      </c>
      <c r="D73" s="7" t="s">
        <v>159</v>
      </c>
      <c r="E73" s="7">
        <v>2014</v>
      </c>
    </row>
    <row r="74" spans="1:5" ht="15.6" x14ac:dyDescent="0.3">
      <c r="A74" s="88">
        <v>73</v>
      </c>
      <c r="B74" s="7" t="s">
        <v>72</v>
      </c>
      <c r="C74" s="7" t="s">
        <v>73</v>
      </c>
      <c r="D74" s="7" t="s">
        <v>159</v>
      </c>
      <c r="E74" s="7">
        <v>2014</v>
      </c>
    </row>
    <row r="75" spans="1:5" ht="15.6" x14ac:dyDescent="0.3">
      <c r="A75" s="88">
        <v>74</v>
      </c>
      <c r="B75" s="7" t="s">
        <v>74</v>
      </c>
      <c r="C75" s="7" t="s">
        <v>75</v>
      </c>
      <c r="D75" s="7" t="s">
        <v>159</v>
      </c>
      <c r="E75" s="7">
        <v>2014</v>
      </c>
    </row>
    <row r="76" spans="1:5" ht="15.6" x14ac:dyDescent="0.3">
      <c r="A76" s="88">
        <v>75</v>
      </c>
      <c r="B76" s="7" t="s">
        <v>77</v>
      </c>
      <c r="C76" s="7" t="s">
        <v>78</v>
      </c>
      <c r="D76" s="7" t="s">
        <v>242</v>
      </c>
      <c r="E76" s="7">
        <v>2014</v>
      </c>
    </row>
    <row r="77" spans="1:5" ht="15.6" x14ac:dyDescent="0.3">
      <c r="A77" s="88">
        <v>76</v>
      </c>
      <c r="B77" s="7" t="s">
        <v>229</v>
      </c>
      <c r="C77" s="7" t="s">
        <v>192</v>
      </c>
      <c r="D77" s="7" t="s">
        <v>161</v>
      </c>
      <c r="E77" s="7">
        <v>2014</v>
      </c>
    </row>
    <row r="78" spans="1:5" ht="15.6" x14ac:dyDescent="0.3">
      <c r="A78" s="88">
        <v>77</v>
      </c>
      <c r="B78" s="7" t="s">
        <v>62</v>
      </c>
      <c r="C78" s="7" t="s">
        <v>63</v>
      </c>
      <c r="D78" s="7" t="s">
        <v>162</v>
      </c>
      <c r="E78" s="7">
        <v>2014</v>
      </c>
    </row>
    <row r="79" spans="1:5" ht="15.6" x14ac:dyDescent="0.3">
      <c r="A79" s="88">
        <v>78</v>
      </c>
      <c r="B79" s="7" t="s">
        <v>64</v>
      </c>
      <c r="C79" s="7" t="s">
        <v>41</v>
      </c>
      <c r="D79" s="7" t="s">
        <v>162</v>
      </c>
      <c r="E79" s="7">
        <v>2014</v>
      </c>
    </row>
    <row r="80" spans="1:5" ht="15.6" x14ac:dyDescent="0.3">
      <c r="A80" s="88">
        <v>79</v>
      </c>
      <c r="B80" s="7" t="s">
        <v>82</v>
      </c>
      <c r="C80" s="7" t="s">
        <v>230</v>
      </c>
      <c r="D80" s="7" t="s">
        <v>163</v>
      </c>
      <c r="E80" s="7">
        <v>2014</v>
      </c>
    </row>
    <row r="81" spans="1:5" ht="15.6" x14ac:dyDescent="0.3">
      <c r="A81" s="88">
        <v>80</v>
      </c>
      <c r="B81" s="7" t="s">
        <v>33</v>
      </c>
      <c r="C81" s="7" t="s">
        <v>41</v>
      </c>
      <c r="D81" s="7" t="s">
        <v>163</v>
      </c>
      <c r="E81" s="7">
        <v>2014</v>
      </c>
    </row>
    <row r="82" spans="1:5" ht="15.6" x14ac:dyDescent="0.3">
      <c r="A82" s="88">
        <v>81</v>
      </c>
      <c r="B82" s="7" t="s">
        <v>57</v>
      </c>
      <c r="C82" s="7" t="s">
        <v>173</v>
      </c>
      <c r="D82" s="7" t="s">
        <v>163</v>
      </c>
      <c r="E82" s="7">
        <v>2014</v>
      </c>
    </row>
    <row r="83" spans="1:5" ht="15.6" x14ac:dyDescent="0.3">
      <c r="A83" s="88">
        <v>82</v>
      </c>
      <c r="B83" s="7" t="s">
        <v>51</v>
      </c>
      <c r="C83" s="7" t="s">
        <v>231</v>
      </c>
      <c r="D83" s="7" t="s">
        <v>163</v>
      </c>
      <c r="E83" s="7">
        <v>2014</v>
      </c>
    </row>
    <row r="84" spans="1:5" ht="15.6" x14ac:dyDescent="0.3">
      <c r="A84" s="88">
        <v>83</v>
      </c>
      <c r="B84" s="7" t="s">
        <v>67</v>
      </c>
      <c r="C84" s="7" t="s">
        <v>232</v>
      </c>
      <c r="D84" s="7" t="s">
        <v>163</v>
      </c>
      <c r="E84" s="7">
        <v>2014</v>
      </c>
    </row>
    <row r="85" spans="1:5" ht="15.6" x14ac:dyDescent="0.3">
      <c r="A85" s="88">
        <v>84</v>
      </c>
      <c r="B85" s="7" t="s">
        <v>30</v>
      </c>
      <c r="C85" s="7" t="s">
        <v>233</v>
      </c>
      <c r="D85" s="7" t="s">
        <v>163</v>
      </c>
      <c r="E85" s="7">
        <v>2014</v>
      </c>
    </row>
    <row r="86" spans="1:5" ht="15.6" x14ac:dyDescent="0.3">
      <c r="A86" s="88">
        <v>85</v>
      </c>
      <c r="B86" s="7" t="s">
        <v>16</v>
      </c>
      <c r="C86" s="7" t="s">
        <v>234</v>
      </c>
      <c r="D86" s="7" t="s">
        <v>163</v>
      </c>
      <c r="E86" s="7">
        <v>2014</v>
      </c>
    </row>
    <row r="87" spans="1:5" ht="15.6" x14ac:dyDescent="0.3">
      <c r="A87" s="88">
        <v>86</v>
      </c>
      <c r="B87" s="7" t="s">
        <v>235</v>
      </c>
      <c r="C87" s="7" t="s">
        <v>236</v>
      </c>
      <c r="D87" s="7" t="s">
        <v>204</v>
      </c>
      <c r="E87" s="7">
        <v>2014</v>
      </c>
    </row>
    <row r="88" spans="1:5" ht="15.6" x14ac:dyDescent="0.3">
      <c r="A88" s="88">
        <v>87</v>
      </c>
      <c r="B88" s="7" t="s">
        <v>237</v>
      </c>
      <c r="C88" s="7" t="s">
        <v>238</v>
      </c>
      <c r="D88" s="7" t="s">
        <v>204</v>
      </c>
      <c r="E88" s="7">
        <v>2014</v>
      </c>
    </row>
    <row r="89" spans="1:5" ht="15.6" x14ac:dyDescent="0.3">
      <c r="A89" s="88">
        <v>88</v>
      </c>
      <c r="B89" s="7" t="s">
        <v>239</v>
      </c>
      <c r="C89" s="7" t="s">
        <v>240</v>
      </c>
      <c r="D89" s="7" t="s">
        <v>243</v>
      </c>
      <c r="E89" s="7">
        <v>2014</v>
      </c>
    </row>
    <row r="90" spans="1:5" ht="15.6" x14ac:dyDescent="0.3">
      <c r="A90" s="88">
        <v>89</v>
      </c>
      <c r="B90" s="7" t="s">
        <v>79</v>
      </c>
      <c r="C90" s="7" t="s">
        <v>80</v>
      </c>
      <c r="D90" s="7" t="s">
        <v>243</v>
      </c>
      <c r="E90" s="7">
        <v>2014</v>
      </c>
    </row>
    <row r="91" spans="1:5" ht="15.6" x14ac:dyDescent="0.3">
      <c r="A91" s="88">
        <v>90</v>
      </c>
      <c r="B91" s="7" t="s">
        <v>114</v>
      </c>
      <c r="C91" s="7" t="s">
        <v>35</v>
      </c>
      <c r="D91" s="7" t="s">
        <v>162</v>
      </c>
      <c r="E91" s="7">
        <v>2014</v>
      </c>
    </row>
    <row r="92" spans="1:5" ht="15.6" x14ac:dyDescent="0.3">
      <c r="A92" s="88">
        <v>91</v>
      </c>
      <c r="B92" s="7" t="s">
        <v>102</v>
      </c>
      <c r="C92" s="7" t="s">
        <v>32</v>
      </c>
      <c r="D92" s="7" t="s">
        <v>162</v>
      </c>
      <c r="E92" s="7">
        <v>2014</v>
      </c>
    </row>
    <row r="93" spans="1:5" ht="15.6" x14ac:dyDescent="0.3">
      <c r="A93" s="88">
        <v>92</v>
      </c>
      <c r="B93" s="7" t="s">
        <v>244</v>
      </c>
      <c r="C93" s="7" t="s">
        <v>152</v>
      </c>
      <c r="D93" s="7" t="s">
        <v>161</v>
      </c>
      <c r="E93" s="7">
        <v>2014</v>
      </c>
    </row>
    <row r="94" spans="1:5" ht="15.6" x14ac:dyDescent="0.3">
      <c r="A94" s="88">
        <v>93</v>
      </c>
      <c r="B94" s="7" t="s">
        <v>245</v>
      </c>
      <c r="C94" s="7" t="s">
        <v>246</v>
      </c>
      <c r="D94" s="7" t="s">
        <v>155</v>
      </c>
      <c r="E94" s="7">
        <v>2014</v>
      </c>
    </row>
    <row r="95" spans="1:5" ht="15.6" x14ac:dyDescent="0.3">
      <c r="A95" s="88">
        <v>94</v>
      </c>
      <c r="B95" s="7" t="s">
        <v>115</v>
      </c>
      <c r="C95" s="7" t="s">
        <v>116</v>
      </c>
      <c r="D95" s="7" t="s">
        <v>156</v>
      </c>
      <c r="E95" s="7">
        <v>2014</v>
      </c>
    </row>
    <row r="96" spans="1:5" ht="15.6" x14ac:dyDescent="0.3">
      <c r="A96" s="88">
        <v>95</v>
      </c>
      <c r="B96" s="7" t="s">
        <v>118</v>
      </c>
      <c r="C96" s="7" t="s">
        <v>117</v>
      </c>
      <c r="D96" s="7" t="s">
        <v>157</v>
      </c>
      <c r="E96" s="7">
        <v>2014</v>
      </c>
    </row>
    <row r="97" spans="1:5" ht="15.6" x14ac:dyDescent="0.3">
      <c r="A97" s="88">
        <v>96</v>
      </c>
      <c r="B97" s="7" t="s">
        <v>119</v>
      </c>
      <c r="C97" s="7" t="s">
        <v>120</v>
      </c>
      <c r="D97" s="7" t="s">
        <v>159</v>
      </c>
      <c r="E97" s="7">
        <v>2014</v>
      </c>
    </row>
    <row r="98" spans="1:5" ht="15.6" x14ac:dyDescent="0.3">
      <c r="A98" s="88">
        <v>97</v>
      </c>
      <c r="B98" s="7" t="s">
        <v>247</v>
      </c>
      <c r="C98" s="7" t="s">
        <v>248</v>
      </c>
      <c r="D98" s="7" t="s">
        <v>160</v>
      </c>
      <c r="E98" s="7">
        <v>2014</v>
      </c>
    </row>
    <row r="99" spans="1:5" ht="15.6" x14ac:dyDescent="0.3">
      <c r="A99" s="88">
        <v>98</v>
      </c>
      <c r="B99" s="7" t="s">
        <v>123</v>
      </c>
      <c r="C99" s="7" t="s">
        <v>124</v>
      </c>
      <c r="D99" s="7" t="s">
        <v>158</v>
      </c>
      <c r="E99" s="7">
        <v>2014</v>
      </c>
    </row>
    <row r="100" spans="1:5" ht="15.6" x14ac:dyDescent="0.3">
      <c r="A100" s="88">
        <v>99</v>
      </c>
      <c r="B100" s="7" t="s">
        <v>249</v>
      </c>
      <c r="C100" s="7" t="s">
        <v>250</v>
      </c>
      <c r="D100" s="7" t="s">
        <v>174</v>
      </c>
      <c r="E100" s="7">
        <v>2014</v>
      </c>
    </row>
    <row r="101" spans="1:5" ht="15.6" x14ac:dyDescent="0.3">
      <c r="A101" s="88">
        <v>100</v>
      </c>
      <c r="B101" s="7" t="s">
        <v>251</v>
      </c>
      <c r="C101" s="7" t="s">
        <v>252</v>
      </c>
      <c r="D101" s="7" t="s">
        <v>203</v>
      </c>
      <c r="E101" s="7">
        <v>2014</v>
      </c>
    </row>
    <row r="102" spans="1:5" ht="15.6" x14ac:dyDescent="0.3">
      <c r="A102" s="88">
        <v>101</v>
      </c>
      <c r="B102" s="7" t="s">
        <v>253</v>
      </c>
      <c r="C102" s="7" t="s">
        <v>254</v>
      </c>
      <c r="D102" s="7" t="s">
        <v>255</v>
      </c>
      <c r="E102" s="7">
        <v>2014</v>
      </c>
    </row>
    <row r="103" spans="1:5" ht="15.6" x14ac:dyDescent="0.3">
      <c r="A103" s="88">
        <v>102</v>
      </c>
      <c r="B103" s="7" t="s">
        <v>143</v>
      </c>
      <c r="C103" s="7" t="s">
        <v>256</v>
      </c>
      <c r="D103" s="7" t="s">
        <v>155</v>
      </c>
      <c r="E103" s="7">
        <v>2013</v>
      </c>
    </row>
    <row r="104" spans="1:5" ht="15.6" x14ac:dyDescent="0.3">
      <c r="A104" s="88">
        <v>103</v>
      </c>
      <c r="B104" s="7" t="s">
        <v>257</v>
      </c>
      <c r="C104" s="7" t="s">
        <v>258</v>
      </c>
      <c r="D104" s="7" t="s">
        <v>155</v>
      </c>
      <c r="E104" s="7">
        <v>2013</v>
      </c>
    </row>
    <row r="105" spans="1:5" ht="15.6" x14ac:dyDescent="0.3">
      <c r="A105" s="88">
        <v>104</v>
      </c>
      <c r="B105" s="7" t="s">
        <v>259</v>
      </c>
      <c r="C105" s="7" t="s">
        <v>260</v>
      </c>
      <c r="D105" s="7" t="s">
        <v>155</v>
      </c>
      <c r="E105" s="7">
        <v>2013</v>
      </c>
    </row>
    <row r="106" spans="1:5" ht="15.6" x14ac:dyDescent="0.3">
      <c r="A106" s="88">
        <v>105</v>
      </c>
      <c r="B106" s="7" t="s">
        <v>85</v>
      </c>
      <c r="C106" s="7" t="s">
        <v>32</v>
      </c>
      <c r="D106" s="7" t="s">
        <v>156</v>
      </c>
      <c r="E106" s="7">
        <v>2013</v>
      </c>
    </row>
    <row r="107" spans="1:5" ht="15.6" x14ac:dyDescent="0.3">
      <c r="A107" s="88">
        <v>106</v>
      </c>
      <c r="B107" s="7" t="s">
        <v>237</v>
      </c>
      <c r="C107" s="7" t="s">
        <v>261</v>
      </c>
      <c r="D107" s="7" t="s">
        <v>156</v>
      </c>
      <c r="E107" s="7">
        <v>2013</v>
      </c>
    </row>
    <row r="108" spans="1:5" ht="15.6" x14ac:dyDescent="0.3">
      <c r="A108" s="88">
        <v>107</v>
      </c>
      <c r="B108" s="7" t="s">
        <v>61</v>
      </c>
      <c r="C108" s="7" t="s">
        <v>83</v>
      </c>
      <c r="D108" s="7" t="s">
        <v>156</v>
      </c>
      <c r="E108" s="7">
        <v>2013</v>
      </c>
    </row>
    <row r="109" spans="1:5" ht="15.6" x14ac:dyDescent="0.3">
      <c r="A109" s="88">
        <v>108</v>
      </c>
      <c r="B109" s="7" t="s">
        <v>17</v>
      </c>
      <c r="C109" s="7" t="s">
        <v>84</v>
      </c>
      <c r="D109" s="7" t="s">
        <v>156</v>
      </c>
      <c r="E109" s="7">
        <v>2013</v>
      </c>
    </row>
    <row r="110" spans="1:5" ht="15.6" x14ac:dyDescent="0.3">
      <c r="A110" s="88">
        <v>109</v>
      </c>
      <c r="B110" s="7" t="s">
        <v>51</v>
      </c>
      <c r="C110" s="7" t="s">
        <v>84</v>
      </c>
      <c r="D110" s="7" t="s">
        <v>156</v>
      </c>
      <c r="E110" s="7">
        <v>2013</v>
      </c>
    </row>
    <row r="111" spans="1:5" ht="15.6" x14ac:dyDescent="0.3">
      <c r="A111" s="88">
        <v>110</v>
      </c>
      <c r="B111" s="7" t="s">
        <v>262</v>
      </c>
      <c r="C111" s="7" t="s">
        <v>263</v>
      </c>
      <c r="D111" s="7" t="s">
        <v>174</v>
      </c>
      <c r="E111" s="7">
        <v>2013</v>
      </c>
    </row>
    <row r="112" spans="1:5" ht="15.6" x14ac:dyDescent="0.3">
      <c r="A112" s="88">
        <v>111</v>
      </c>
      <c r="B112" s="7" t="s">
        <v>150</v>
      </c>
      <c r="C112" s="7" t="s">
        <v>264</v>
      </c>
      <c r="D112" s="7" t="s">
        <v>174</v>
      </c>
      <c r="E112" s="7">
        <v>2013</v>
      </c>
    </row>
    <row r="113" spans="1:5" ht="15.6" x14ac:dyDescent="0.3">
      <c r="A113" s="88">
        <v>112</v>
      </c>
      <c r="B113" s="7" t="s">
        <v>17</v>
      </c>
      <c r="C113" s="7" t="s">
        <v>93</v>
      </c>
      <c r="D113" s="7" t="s">
        <v>158</v>
      </c>
      <c r="E113" s="7">
        <v>2013</v>
      </c>
    </row>
    <row r="114" spans="1:5" ht="15.6" x14ac:dyDescent="0.3">
      <c r="A114" s="88">
        <v>113</v>
      </c>
      <c r="B114" s="7" t="s">
        <v>59</v>
      </c>
      <c r="C114" s="7" t="s">
        <v>87</v>
      </c>
      <c r="D114" s="7" t="s">
        <v>159</v>
      </c>
      <c r="E114" s="7">
        <v>2013</v>
      </c>
    </row>
    <row r="115" spans="1:5" ht="15.6" x14ac:dyDescent="0.3">
      <c r="A115" s="88">
        <v>114</v>
      </c>
      <c r="B115" s="7" t="s">
        <v>265</v>
      </c>
      <c r="C115" s="7" t="s">
        <v>108</v>
      </c>
      <c r="D115" s="7" t="s">
        <v>159</v>
      </c>
      <c r="E115" s="7">
        <v>2013</v>
      </c>
    </row>
    <row r="116" spans="1:5" ht="15.6" x14ac:dyDescent="0.3">
      <c r="A116" s="88">
        <v>115</v>
      </c>
      <c r="B116" s="7" t="s">
        <v>266</v>
      </c>
      <c r="C116" s="7" t="s">
        <v>267</v>
      </c>
      <c r="D116" s="7" t="s">
        <v>160</v>
      </c>
      <c r="E116" s="7">
        <v>2013</v>
      </c>
    </row>
    <row r="117" spans="1:5" ht="15.6" x14ac:dyDescent="0.3">
      <c r="A117" s="88">
        <v>116</v>
      </c>
      <c r="B117" s="7" t="s">
        <v>15</v>
      </c>
      <c r="C117" s="7" t="s">
        <v>63</v>
      </c>
      <c r="D117" s="7" t="s">
        <v>162</v>
      </c>
      <c r="E117" s="7">
        <v>2013</v>
      </c>
    </row>
    <row r="118" spans="1:5" ht="15.6" x14ac:dyDescent="0.3">
      <c r="A118" s="88">
        <v>117</v>
      </c>
      <c r="B118" s="7" t="s">
        <v>51</v>
      </c>
      <c r="C118" s="7" t="s">
        <v>41</v>
      </c>
      <c r="D118" s="7" t="s">
        <v>163</v>
      </c>
      <c r="E118" s="7">
        <v>2013</v>
      </c>
    </row>
    <row r="119" spans="1:5" ht="15.6" x14ac:dyDescent="0.3">
      <c r="A119" s="88">
        <v>118</v>
      </c>
      <c r="B119" s="7" t="s">
        <v>268</v>
      </c>
      <c r="C119" s="7" t="s">
        <v>269</v>
      </c>
      <c r="D119" s="7" t="s">
        <v>163</v>
      </c>
      <c r="E119" s="7">
        <v>2013</v>
      </c>
    </row>
    <row r="120" spans="1:5" ht="15.6" x14ac:dyDescent="0.3">
      <c r="A120" s="88">
        <v>119</v>
      </c>
      <c r="B120" s="7" t="s">
        <v>18</v>
      </c>
      <c r="C120" s="7" t="s">
        <v>172</v>
      </c>
      <c r="D120" s="7" t="s">
        <v>163</v>
      </c>
      <c r="E120" s="7">
        <v>2013</v>
      </c>
    </row>
    <row r="121" spans="1:5" ht="15.6" x14ac:dyDescent="0.3">
      <c r="A121" s="88">
        <v>120</v>
      </c>
      <c r="B121" s="7" t="s">
        <v>187</v>
      </c>
      <c r="C121" s="7" t="s">
        <v>270</v>
      </c>
      <c r="D121" s="7" t="s">
        <v>163</v>
      </c>
      <c r="E121" s="7">
        <v>2013</v>
      </c>
    </row>
    <row r="122" spans="1:5" ht="15.6" x14ac:dyDescent="0.3">
      <c r="A122" s="88">
        <v>121</v>
      </c>
      <c r="B122" s="7" t="s">
        <v>153</v>
      </c>
      <c r="C122" s="7" t="s">
        <v>271</v>
      </c>
      <c r="D122" s="7" t="s">
        <v>203</v>
      </c>
      <c r="E122" s="7">
        <v>2013</v>
      </c>
    </row>
    <row r="123" spans="1:5" ht="15.6" x14ac:dyDescent="0.3">
      <c r="A123" s="88">
        <v>122</v>
      </c>
      <c r="B123" s="7" t="s">
        <v>76</v>
      </c>
      <c r="C123" s="7" t="s">
        <v>272</v>
      </c>
      <c r="D123" s="7" t="s">
        <v>204</v>
      </c>
      <c r="E123" s="7">
        <v>2013</v>
      </c>
    </row>
    <row r="124" spans="1:5" ht="15.6" x14ac:dyDescent="0.3">
      <c r="A124" s="88">
        <v>123</v>
      </c>
      <c r="B124" s="7" t="s">
        <v>88</v>
      </c>
      <c r="C124" s="7" t="s">
        <v>89</v>
      </c>
      <c r="D124" s="7" t="s">
        <v>205</v>
      </c>
      <c r="E124" s="7">
        <v>2013</v>
      </c>
    </row>
    <row r="125" spans="1:5" ht="15.6" x14ac:dyDescent="0.3">
      <c r="A125" s="88">
        <v>124</v>
      </c>
      <c r="B125" s="7" t="s">
        <v>91</v>
      </c>
      <c r="C125" s="7" t="s">
        <v>92</v>
      </c>
      <c r="D125" s="7" t="s">
        <v>205</v>
      </c>
      <c r="E125" s="7">
        <v>2013</v>
      </c>
    </row>
    <row r="126" spans="1:5" ht="15.6" x14ac:dyDescent="0.3">
      <c r="A126" s="88">
        <v>125</v>
      </c>
      <c r="B126" s="7" t="s">
        <v>82</v>
      </c>
      <c r="C126" s="7" t="s">
        <v>90</v>
      </c>
      <c r="D126" s="7" t="s">
        <v>205</v>
      </c>
      <c r="E126" s="7">
        <v>2013</v>
      </c>
    </row>
    <row r="127" spans="1:5" ht="15.6" x14ac:dyDescent="0.3">
      <c r="A127" s="88">
        <v>126</v>
      </c>
      <c r="B127" s="7" t="s">
        <v>127</v>
      </c>
      <c r="C127" s="7" t="s">
        <v>31</v>
      </c>
      <c r="D127" s="7" t="s">
        <v>162</v>
      </c>
      <c r="E127" s="7">
        <v>2013</v>
      </c>
    </row>
    <row r="128" spans="1:5" ht="15.6" x14ac:dyDescent="0.3">
      <c r="A128" s="88">
        <v>127</v>
      </c>
      <c r="B128" s="7" t="s">
        <v>125</v>
      </c>
      <c r="C128" s="7" t="s">
        <v>126</v>
      </c>
      <c r="D128" s="7" t="s">
        <v>162</v>
      </c>
      <c r="E128" s="7">
        <v>2013</v>
      </c>
    </row>
    <row r="129" spans="1:5" ht="15.6" x14ac:dyDescent="0.3">
      <c r="A129" s="88">
        <v>128</v>
      </c>
      <c r="B129" s="7" t="s">
        <v>273</v>
      </c>
      <c r="C129" s="7" t="s">
        <v>274</v>
      </c>
      <c r="D129" s="7" t="s">
        <v>155</v>
      </c>
      <c r="E129" s="7">
        <v>2013</v>
      </c>
    </row>
    <row r="130" spans="1:5" ht="15.6" x14ac:dyDescent="0.3">
      <c r="A130" s="88">
        <v>129</v>
      </c>
      <c r="B130" s="7" t="s">
        <v>121</v>
      </c>
      <c r="C130" s="7" t="s">
        <v>122</v>
      </c>
      <c r="D130" s="7" t="s">
        <v>241</v>
      </c>
      <c r="E130" s="7">
        <v>2013</v>
      </c>
    </row>
    <row r="131" spans="1:5" ht="15.6" x14ac:dyDescent="0.3">
      <c r="A131" s="88">
        <v>130</v>
      </c>
      <c r="B131" s="7" t="s">
        <v>128</v>
      </c>
      <c r="C131" s="7" t="s">
        <v>129</v>
      </c>
      <c r="D131" s="7" t="s">
        <v>158</v>
      </c>
      <c r="E131" s="7">
        <v>2013</v>
      </c>
    </row>
    <row r="132" spans="1:5" ht="15.6" x14ac:dyDescent="0.3">
      <c r="A132" s="88">
        <v>131</v>
      </c>
      <c r="B132" s="7" t="s">
        <v>110</v>
      </c>
      <c r="C132" s="7" t="s">
        <v>130</v>
      </c>
      <c r="D132" s="7" t="s">
        <v>158</v>
      </c>
      <c r="E132" s="7">
        <v>2013</v>
      </c>
    </row>
    <row r="133" spans="1:5" ht="15.6" x14ac:dyDescent="0.3">
      <c r="A133" s="88">
        <v>132</v>
      </c>
      <c r="B133" s="7" t="s">
        <v>164</v>
      </c>
      <c r="C133" s="7" t="s">
        <v>275</v>
      </c>
      <c r="D133" s="7" t="s">
        <v>174</v>
      </c>
      <c r="E133" s="7">
        <v>2013</v>
      </c>
    </row>
    <row r="134" spans="1:5" ht="15.6" x14ac:dyDescent="0.3">
      <c r="A134" s="88">
        <v>133</v>
      </c>
      <c r="B134" s="7" t="s">
        <v>121</v>
      </c>
      <c r="C134" s="7" t="s">
        <v>276</v>
      </c>
      <c r="D134" s="7" t="s">
        <v>203</v>
      </c>
      <c r="E134" s="7">
        <v>2013</v>
      </c>
    </row>
    <row r="135" spans="1:5" ht="15.6" x14ac:dyDescent="0.3">
      <c r="A135" s="88">
        <v>134</v>
      </c>
      <c r="B135" s="7" t="s">
        <v>125</v>
      </c>
      <c r="C135" s="7" t="s">
        <v>131</v>
      </c>
      <c r="D135" s="7" t="s">
        <v>243</v>
      </c>
      <c r="E135" s="7">
        <v>2013</v>
      </c>
    </row>
    <row r="136" spans="1:5" ht="15.6" x14ac:dyDescent="0.3">
      <c r="A136" s="88">
        <v>135</v>
      </c>
      <c r="B136" s="7" t="s">
        <v>45</v>
      </c>
      <c r="C136" s="7" t="s">
        <v>233</v>
      </c>
      <c r="D136" s="7" t="s">
        <v>163</v>
      </c>
      <c r="E136" s="7">
        <v>2013</v>
      </c>
    </row>
    <row r="137" spans="1:5" ht="15.6" x14ac:dyDescent="0.3">
      <c r="A137" s="88">
        <v>136</v>
      </c>
      <c r="B137" s="7" t="s">
        <v>99</v>
      </c>
      <c r="C137" s="7" t="s">
        <v>277</v>
      </c>
      <c r="D137" s="7" t="s">
        <v>163</v>
      </c>
      <c r="E137" s="7">
        <v>2013</v>
      </c>
    </row>
    <row r="138" spans="1:5" ht="15.6" x14ac:dyDescent="0.3">
      <c r="A138" s="88">
        <v>137</v>
      </c>
      <c r="B138" s="7" t="s">
        <v>278</v>
      </c>
      <c r="C138" s="7" t="s">
        <v>86</v>
      </c>
      <c r="D138" s="7" t="s">
        <v>163</v>
      </c>
      <c r="E138" s="7">
        <v>2013</v>
      </c>
    </row>
    <row r="139" spans="1:5" ht="15.6" x14ac:dyDescent="0.3">
      <c r="A139" s="88">
        <v>138</v>
      </c>
      <c r="B139" s="7" t="s">
        <v>279</v>
      </c>
      <c r="C139" s="7" t="s">
        <v>280</v>
      </c>
      <c r="D139" s="7" t="s">
        <v>281</v>
      </c>
      <c r="E139" s="7">
        <v>2013</v>
      </c>
    </row>
  </sheetData>
  <sortState xmlns:xlrd2="http://schemas.microsoft.com/office/spreadsheetml/2017/richdata2" ref="A2:E139">
    <sortCondition ref="A1:A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8</vt:i4>
      </vt:variant>
    </vt:vector>
  </HeadingPairs>
  <TitlesOfParts>
    <vt:vector size="17" baseType="lpstr">
      <vt:lpstr>DEČKI 1 -2016</vt:lpstr>
      <vt:lpstr>DEKLICE 1- 2016</vt:lpstr>
      <vt:lpstr>DEČKI 2 -2015</vt:lpstr>
      <vt:lpstr>DEKLICE 2-2015</vt:lpstr>
      <vt:lpstr>DEČKI 3-2014</vt:lpstr>
      <vt:lpstr>DEKLICE 3-2014</vt:lpstr>
      <vt:lpstr>DEČKI 4-2013</vt:lpstr>
      <vt:lpstr>DEKLICE 4-2013</vt:lpstr>
      <vt:lpstr>VSI</vt:lpstr>
      <vt:lpstr>'DEČKI 1 -2016'!Področje_tiskanja</vt:lpstr>
      <vt:lpstr>'DEČKI 2 -2015'!Področje_tiskanja</vt:lpstr>
      <vt:lpstr>'DEČKI 3-2014'!Področje_tiskanja</vt:lpstr>
      <vt:lpstr>'DEČKI 4-2013'!Področje_tiskanja</vt:lpstr>
      <vt:lpstr>'DEKLICE 1- 2016'!Področje_tiskanja</vt:lpstr>
      <vt:lpstr>'DEKLICE 2-2015'!Področje_tiskanja</vt:lpstr>
      <vt:lpstr>'DEKLICE 3-2014'!Področje_tiskanja</vt:lpstr>
      <vt:lpstr>'DEKLICE 4-2013'!Področje_tiskanja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Uros</cp:lastModifiedBy>
  <cp:lastPrinted>2023-04-06T11:04:00Z</cp:lastPrinted>
  <dcterms:created xsi:type="dcterms:W3CDTF">2017-02-19T10:05:29Z</dcterms:created>
  <dcterms:modified xsi:type="dcterms:W3CDTF">2023-04-13T06:44:04Z</dcterms:modified>
</cp:coreProperties>
</file>