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22950" windowHeight="11850" tabRatio="757" activeTab="7"/>
  </bookViews>
  <sheets>
    <sheet name="DEČKI 1 -2012" sheetId="2" r:id="rId1"/>
    <sheet name="DEKLICE 1- 2012" sheetId="6" r:id="rId2"/>
    <sheet name="DEČKI 2 -2011" sheetId="8" r:id="rId3"/>
    <sheet name="DEKLICE 2-2011" sheetId="10" r:id="rId4"/>
    <sheet name="DEČKI 3-2010" sheetId="3" r:id="rId5"/>
    <sheet name="DEKLICE 3-2010" sheetId="7" r:id="rId6"/>
    <sheet name="DEČKI 4-2009" sheetId="9" r:id="rId7"/>
    <sheet name="DEKLICE 4-2009" sheetId="11" r:id="rId8"/>
  </sheets>
  <definedNames>
    <definedName name="_xlnm._FilterDatabase" localSheetId="0" hidden="1">'DEČKI 1 -2012'!$B$10:$D$27</definedName>
  </definedNames>
  <calcPr calcId="162913"/>
</workbook>
</file>

<file path=xl/calcChain.xml><?xml version="1.0" encoding="utf-8"?>
<calcChain xmlns="http://schemas.openxmlformats.org/spreadsheetml/2006/main">
  <c r="M24" i="11" l="1"/>
  <c r="N24" i="11"/>
  <c r="O24" i="11"/>
  <c r="M13" i="11"/>
  <c r="N13" i="11"/>
  <c r="O13" i="11"/>
  <c r="M36" i="9"/>
  <c r="N36" i="9"/>
  <c r="O36" i="9"/>
  <c r="M20" i="9"/>
  <c r="N20" i="9"/>
  <c r="O20" i="9"/>
  <c r="M12" i="9"/>
  <c r="N12" i="9"/>
  <c r="O12" i="9"/>
  <c r="M23" i="9"/>
  <c r="N23" i="9"/>
  <c r="O23" i="9"/>
  <c r="M37" i="9"/>
  <c r="N37" i="9"/>
  <c r="O37" i="9"/>
  <c r="M24" i="9"/>
  <c r="N24" i="9"/>
  <c r="O24" i="9"/>
  <c r="M26" i="9"/>
  <c r="N26" i="9"/>
  <c r="O26" i="9"/>
  <c r="M38" i="9"/>
  <c r="N38" i="9"/>
  <c r="O38" i="9"/>
  <c r="M18" i="9"/>
  <c r="N18" i="9"/>
  <c r="O18" i="9"/>
  <c r="M21" i="9"/>
  <c r="N21" i="9"/>
  <c r="O21" i="9"/>
  <c r="M15" i="9"/>
  <c r="N15" i="9"/>
  <c r="O15" i="9"/>
  <c r="M29" i="9"/>
  <c r="N29" i="9"/>
  <c r="O29" i="9"/>
  <c r="M30" i="9"/>
  <c r="N30" i="9"/>
  <c r="O30" i="9"/>
  <c r="M16" i="9"/>
  <c r="N16" i="9"/>
  <c r="O16" i="9"/>
  <c r="M31" i="9"/>
  <c r="N31" i="9"/>
  <c r="O31" i="9"/>
  <c r="M13" i="9"/>
  <c r="N13" i="9"/>
  <c r="O13" i="9"/>
  <c r="M27" i="9"/>
  <c r="N27" i="9"/>
  <c r="O27" i="9"/>
  <c r="M32" i="9"/>
  <c r="N32" i="9"/>
  <c r="O32" i="9"/>
  <c r="M10" i="9"/>
  <c r="N10" i="9"/>
  <c r="O10" i="9"/>
  <c r="M34" i="9"/>
  <c r="N34" i="9"/>
  <c r="O34" i="9"/>
  <c r="M25" i="9"/>
  <c r="N25" i="9"/>
  <c r="O25" i="9"/>
  <c r="M35" i="9"/>
  <c r="N35" i="9"/>
  <c r="O35" i="9"/>
  <c r="M11" i="9"/>
  <c r="N11" i="9"/>
  <c r="O11" i="9"/>
  <c r="M19" i="9"/>
  <c r="N19" i="9"/>
  <c r="O19" i="9"/>
  <c r="M14" i="9"/>
  <c r="N14" i="9"/>
  <c r="O14" i="9"/>
  <c r="M28" i="9"/>
  <c r="N28" i="9"/>
  <c r="O28" i="9"/>
  <c r="M33" i="9"/>
  <c r="N33" i="9"/>
  <c r="O33" i="9"/>
  <c r="M22" i="9"/>
  <c r="N22" i="9"/>
  <c r="O22" i="9"/>
  <c r="M18" i="7"/>
  <c r="N18" i="7"/>
  <c r="O18" i="7"/>
  <c r="M19" i="7"/>
  <c r="N19" i="7"/>
  <c r="O19" i="7"/>
  <c r="M15" i="7"/>
  <c r="N15" i="7"/>
  <c r="O15" i="7"/>
  <c r="M21" i="7"/>
  <c r="N21" i="7"/>
  <c r="O21" i="7"/>
  <c r="M10" i="7"/>
  <c r="N10" i="7"/>
  <c r="O10" i="7"/>
  <c r="M10" i="3"/>
  <c r="N10" i="3"/>
  <c r="O10" i="3"/>
  <c r="M16" i="3"/>
  <c r="N16" i="3"/>
  <c r="O16" i="3"/>
  <c r="M29" i="3"/>
  <c r="N29" i="3"/>
  <c r="O29" i="3"/>
  <c r="M30" i="3"/>
  <c r="N30" i="3"/>
  <c r="O30" i="3"/>
  <c r="M25" i="3"/>
  <c r="N25" i="3"/>
  <c r="O25" i="3"/>
  <c r="M22" i="3"/>
  <c r="N22" i="3"/>
  <c r="O22" i="3"/>
  <c r="M27" i="3"/>
  <c r="N27" i="3"/>
  <c r="O27" i="3"/>
  <c r="M26" i="3"/>
  <c r="N26" i="3"/>
  <c r="O26" i="3"/>
  <c r="M11" i="3"/>
  <c r="N11" i="3"/>
  <c r="O11" i="3"/>
  <c r="M21" i="3"/>
  <c r="N21" i="3"/>
  <c r="O21" i="3"/>
  <c r="M28" i="3"/>
  <c r="N28" i="3"/>
  <c r="O28" i="3"/>
  <c r="M17" i="3"/>
  <c r="N17" i="3"/>
  <c r="O17" i="3"/>
  <c r="M13" i="3"/>
  <c r="N13" i="3"/>
  <c r="O13" i="3"/>
  <c r="M14" i="3"/>
  <c r="N14" i="3"/>
  <c r="O14" i="3"/>
  <c r="M15" i="3"/>
  <c r="N15" i="3"/>
  <c r="O15" i="3"/>
  <c r="M20" i="3"/>
  <c r="N20" i="3"/>
  <c r="O20" i="3"/>
  <c r="P10" i="7" l="1"/>
  <c r="Q24" i="11"/>
  <c r="P13" i="11"/>
  <c r="P30" i="3"/>
  <c r="R30" i="3" s="1"/>
  <c r="P28" i="3"/>
  <c r="Q25" i="3"/>
  <c r="Q21" i="3"/>
  <c r="Q16" i="3"/>
  <c r="P18" i="7"/>
  <c r="R18" i="7" s="1"/>
  <c r="Q17" i="3"/>
  <c r="Q11" i="3"/>
  <c r="P29" i="9"/>
  <c r="R29" i="9" s="1"/>
  <c r="Q13" i="3"/>
  <c r="P26" i="9"/>
  <c r="Q20" i="9"/>
  <c r="P36" i="9"/>
  <c r="R36" i="9" s="1"/>
  <c r="Q16" i="9"/>
  <c r="Q15" i="9"/>
  <c r="P18" i="9"/>
  <c r="R18" i="9" s="1"/>
  <c r="Q37" i="9"/>
  <c r="P23" i="9"/>
  <c r="Q36" i="9"/>
  <c r="P28" i="9"/>
  <c r="R28" i="9" s="1"/>
  <c r="P35" i="9"/>
  <c r="R35" i="9" s="1"/>
  <c r="P32" i="9"/>
  <c r="R32" i="9" s="1"/>
  <c r="P16" i="9"/>
  <c r="R16" i="9" s="1"/>
  <c r="P37" i="9"/>
  <c r="R37" i="9" s="1"/>
  <c r="P21" i="9"/>
  <c r="Q24" i="9"/>
  <c r="P11" i="9"/>
  <c r="R11" i="9" s="1"/>
  <c r="Q30" i="9"/>
  <c r="P10" i="3"/>
  <c r="R10" i="3" s="1"/>
  <c r="R10" i="7"/>
  <c r="Q21" i="7"/>
  <c r="P15" i="7"/>
  <c r="P33" i="9"/>
  <c r="R33" i="9" s="1"/>
  <c r="P10" i="9"/>
  <c r="P30" i="9"/>
  <c r="R30" i="9" s="1"/>
  <c r="P15" i="9"/>
  <c r="R15" i="9" s="1"/>
  <c r="Q21" i="9"/>
  <c r="Q18" i="9"/>
  <c r="P38" i="9"/>
  <c r="Q23" i="9"/>
  <c r="P12" i="9"/>
  <c r="R12" i="9" s="1"/>
  <c r="P26" i="3"/>
  <c r="R26" i="3" s="1"/>
  <c r="P21" i="7"/>
  <c r="Q18" i="7"/>
  <c r="Q33" i="9"/>
  <c r="Q14" i="9"/>
  <c r="P19" i="9"/>
  <c r="R19" i="9" s="1"/>
  <c r="Q35" i="9"/>
  <c r="P25" i="9"/>
  <c r="Q10" i="9"/>
  <c r="Q27" i="9"/>
  <c r="P13" i="9"/>
  <c r="R13" i="9" s="1"/>
  <c r="Q31" i="9"/>
  <c r="P20" i="9"/>
  <c r="Q14" i="3"/>
  <c r="Q10" i="7"/>
  <c r="S10" i="7" s="1"/>
  <c r="Q15" i="7"/>
  <c r="Q19" i="7"/>
  <c r="P22" i="9"/>
  <c r="R22" i="9" s="1"/>
  <c r="Q28" i="9"/>
  <c r="P14" i="9"/>
  <c r="Q11" i="9"/>
  <c r="Q25" i="9"/>
  <c r="P34" i="9"/>
  <c r="R34" i="9" s="1"/>
  <c r="Q32" i="9"/>
  <c r="P27" i="9"/>
  <c r="P24" i="9"/>
  <c r="R24" i="9" s="1"/>
  <c r="R28" i="3"/>
  <c r="P21" i="3"/>
  <c r="P16" i="3"/>
  <c r="Q20" i="3"/>
  <c r="P15" i="3"/>
  <c r="P14" i="3"/>
  <c r="Q22" i="3"/>
  <c r="Q15" i="3"/>
  <c r="P11" i="3"/>
  <c r="Q29" i="3"/>
  <c r="P20" i="3"/>
  <c r="R20" i="3" s="1"/>
  <c r="P13" i="3"/>
  <c r="P17" i="3"/>
  <c r="R17" i="3" s="1"/>
  <c r="Q27" i="3"/>
  <c r="P22" i="3"/>
  <c r="R22" i="3" s="1"/>
  <c r="P25" i="3"/>
  <c r="R25" i="3" s="1"/>
  <c r="R13" i="11"/>
  <c r="Q13" i="11"/>
  <c r="P24" i="11"/>
  <c r="Q38" i="9"/>
  <c r="R26" i="9"/>
  <c r="Q22" i="9"/>
  <c r="Q19" i="9"/>
  <c r="Q34" i="9"/>
  <c r="Q13" i="9"/>
  <c r="P31" i="9"/>
  <c r="Q29" i="9"/>
  <c r="R38" i="9"/>
  <c r="Q26" i="9"/>
  <c r="S26" i="9" s="1"/>
  <c r="Q12" i="9"/>
  <c r="R15" i="7"/>
  <c r="R21" i="7"/>
  <c r="P19" i="7"/>
  <c r="Q28" i="3"/>
  <c r="S28" i="3" s="1"/>
  <c r="Q26" i="3"/>
  <c r="P27" i="3"/>
  <c r="Q30" i="3"/>
  <c r="P29" i="3"/>
  <c r="Q10" i="3"/>
  <c r="S10" i="3" l="1"/>
  <c r="S13" i="3"/>
  <c r="S17" i="3"/>
  <c r="S19" i="9"/>
  <c r="S21" i="7"/>
  <c r="S18" i="7"/>
  <c r="S13" i="11"/>
  <c r="S33" i="9"/>
  <c r="S34" i="9"/>
  <c r="S11" i="9"/>
  <c r="S35" i="9"/>
  <c r="S29" i="9"/>
  <c r="S32" i="9"/>
  <c r="S15" i="7"/>
  <c r="S16" i="3"/>
  <c r="S30" i="3"/>
  <c r="S26" i="3"/>
  <c r="S11" i="3"/>
  <c r="S15" i="3"/>
  <c r="S21" i="3"/>
  <c r="R16" i="3"/>
  <c r="S22" i="3"/>
  <c r="S25" i="3"/>
  <c r="S14" i="3"/>
  <c r="R13" i="3"/>
  <c r="S27" i="9"/>
  <c r="S21" i="9"/>
  <c r="S20" i="9"/>
  <c r="R20" i="9"/>
  <c r="R11" i="3"/>
  <c r="S27" i="3"/>
  <c r="R15" i="3"/>
  <c r="R14" i="3"/>
  <c r="R21" i="9"/>
  <c r="R27" i="9"/>
  <c r="S18" i="9"/>
  <c r="S37" i="9"/>
  <c r="S36" i="9"/>
  <c r="S28" i="9"/>
  <c r="S24" i="9"/>
  <c r="S30" i="9"/>
  <c r="S23" i="9"/>
  <c r="S16" i="9"/>
  <c r="R23" i="9"/>
  <c r="S38" i="9"/>
  <c r="S25" i="9"/>
  <c r="S14" i="9"/>
  <c r="S15" i="9"/>
  <c r="S22" i="9"/>
  <c r="S12" i="9"/>
  <c r="S31" i="9"/>
  <c r="R14" i="9"/>
  <c r="S13" i="9"/>
  <c r="R25" i="9"/>
  <c r="S10" i="9"/>
  <c r="S20" i="3"/>
  <c r="R10" i="9"/>
  <c r="S29" i="3"/>
  <c r="R27" i="3"/>
  <c r="R21" i="3"/>
  <c r="S24" i="11"/>
  <c r="R24" i="11"/>
  <c r="R31" i="9"/>
  <c r="R19" i="7"/>
  <c r="S19" i="7"/>
  <c r="R29" i="3"/>
  <c r="M23" i="7"/>
  <c r="N23" i="7"/>
  <c r="O23" i="7"/>
  <c r="M14" i="7"/>
  <c r="N14" i="7"/>
  <c r="O14" i="7"/>
  <c r="M24" i="7"/>
  <c r="N24" i="7"/>
  <c r="O24" i="7"/>
  <c r="M14" i="2"/>
  <c r="N14" i="2"/>
  <c r="O14" i="2"/>
  <c r="M20" i="2"/>
  <c r="N20" i="2"/>
  <c r="O20" i="2"/>
  <c r="M27" i="2"/>
  <c r="N27" i="2"/>
  <c r="O27" i="2"/>
  <c r="M25" i="2"/>
  <c r="N25" i="2"/>
  <c r="O25" i="2"/>
  <c r="M23" i="2"/>
  <c r="N23" i="2"/>
  <c r="O23" i="2"/>
  <c r="M24" i="2"/>
  <c r="N24" i="2"/>
  <c r="O24" i="2"/>
  <c r="M11" i="2"/>
  <c r="N11" i="2"/>
  <c r="O11" i="2"/>
  <c r="M15" i="2"/>
  <c r="N15" i="2"/>
  <c r="O15" i="2"/>
  <c r="R15" i="2" l="1"/>
  <c r="R20" i="2"/>
  <c r="R24" i="2"/>
  <c r="R11" i="2"/>
  <c r="R25" i="2"/>
  <c r="R14" i="2"/>
  <c r="R23" i="2"/>
  <c r="R27" i="2"/>
  <c r="Q23" i="7"/>
  <c r="Q24" i="7"/>
  <c r="Q27" i="2"/>
  <c r="Q11" i="2"/>
  <c r="P25" i="2"/>
  <c r="P14" i="7"/>
  <c r="R14" i="7" s="1"/>
  <c r="P24" i="2"/>
  <c r="Q15" i="2"/>
  <c r="P23" i="7"/>
  <c r="Q14" i="2"/>
  <c r="P15" i="2"/>
  <c r="P11" i="2"/>
  <c r="Q23" i="2"/>
  <c r="Q25" i="2"/>
  <c r="Q14" i="7"/>
  <c r="S14" i="7" s="1"/>
  <c r="P24" i="7"/>
  <c r="P20" i="2"/>
  <c r="Q20" i="2"/>
  <c r="P14" i="2"/>
  <c r="Q24" i="2"/>
  <c r="P23" i="2"/>
  <c r="P27" i="2"/>
  <c r="S23" i="7" l="1"/>
  <c r="S24" i="2"/>
  <c r="S24" i="7"/>
  <c r="S15" i="2"/>
  <c r="S14" i="2"/>
  <c r="S11" i="2"/>
  <c r="S25" i="2"/>
  <c r="R23" i="7"/>
  <c r="R24" i="7"/>
  <c r="S20" i="2"/>
  <c r="S23" i="2"/>
  <c r="S27" i="2"/>
  <c r="O22" i="8"/>
  <c r="N22" i="8"/>
  <c r="M22" i="8"/>
  <c r="R22" i="8" l="1"/>
  <c r="P22" i="8"/>
  <c r="Q22" i="8"/>
  <c r="S22" i="8" l="1"/>
  <c r="M14" i="6"/>
  <c r="N14" i="6"/>
  <c r="O14" i="6"/>
  <c r="M13" i="6"/>
  <c r="N13" i="6"/>
  <c r="O13" i="6"/>
  <c r="M11" i="6"/>
  <c r="N11" i="6"/>
  <c r="O11" i="6"/>
  <c r="M10" i="6"/>
  <c r="N10" i="6"/>
  <c r="O10" i="6"/>
  <c r="M12" i="6"/>
  <c r="N12" i="6"/>
  <c r="O12" i="6"/>
  <c r="M17" i="9"/>
  <c r="N17" i="9"/>
  <c r="O17" i="9"/>
  <c r="M22" i="10"/>
  <c r="N22" i="10"/>
  <c r="O22" i="10"/>
  <c r="M14" i="10"/>
  <c r="N14" i="10"/>
  <c r="O14" i="10"/>
  <c r="M19" i="10"/>
  <c r="N19" i="10"/>
  <c r="O19" i="10"/>
  <c r="M11" i="10"/>
  <c r="N11" i="10"/>
  <c r="O11" i="10"/>
  <c r="M13" i="10"/>
  <c r="N13" i="10"/>
  <c r="O13" i="10"/>
  <c r="M10" i="10"/>
  <c r="N10" i="10"/>
  <c r="O10" i="10"/>
  <c r="M12" i="10"/>
  <c r="N12" i="10"/>
  <c r="O12" i="10"/>
  <c r="M18" i="10"/>
  <c r="N18" i="10"/>
  <c r="O18" i="10"/>
  <c r="M21" i="10"/>
  <c r="N21" i="10"/>
  <c r="O21" i="10"/>
  <c r="M16" i="10"/>
  <c r="N16" i="10"/>
  <c r="O16" i="10"/>
  <c r="M17" i="10"/>
  <c r="N17" i="10"/>
  <c r="O17" i="10"/>
  <c r="M15" i="10"/>
  <c r="N15" i="10"/>
  <c r="O15" i="10"/>
  <c r="M20" i="10"/>
  <c r="N20" i="10"/>
  <c r="O20" i="10"/>
  <c r="M21" i="11"/>
  <c r="N21" i="11"/>
  <c r="O21" i="11"/>
  <c r="M12" i="11"/>
  <c r="N12" i="11"/>
  <c r="O12" i="11"/>
  <c r="M15" i="11"/>
  <c r="N15" i="11"/>
  <c r="O15" i="11"/>
  <c r="M11" i="11"/>
  <c r="N11" i="11"/>
  <c r="O11" i="11"/>
  <c r="M19" i="11"/>
  <c r="N19" i="11"/>
  <c r="O19" i="11"/>
  <c r="M16" i="11"/>
  <c r="N16" i="11"/>
  <c r="O16" i="11"/>
  <c r="M20" i="11"/>
  <c r="N20" i="11"/>
  <c r="O20" i="11"/>
  <c r="M14" i="11"/>
  <c r="N14" i="11"/>
  <c r="O14" i="11"/>
  <c r="M10" i="11"/>
  <c r="N10" i="11"/>
  <c r="O10" i="11"/>
  <c r="M23" i="11"/>
  <c r="N23" i="11"/>
  <c r="O23" i="11"/>
  <c r="M17" i="11"/>
  <c r="N17" i="11"/>
  <c r="O17" i="11"/>
  <c r="M22" i="11"/>
  <c r="N22" i="11"/>
  <c r="O22" i="11"/>
  <c r="M18" i="11"/>
  <c r="N18" i="11"/>
  <c r="O18" i="11"/>
  <c r="M18" i="8"/>
  <c r="N18" i="8"/>
  <c r="O18" i="8"/>
  <c r="M20" i="8"/>
  <c r="N20" i="8"/>
  <c r="O20" i="8"/>
  <c r="M14" i="8"/>
  <c r="N14" i="8"/>
  <c r="O14" i="8"/>
  <c r="M23" i="8"/>
  <c r="N23" i="8"/>
  <c r="O23" i="8"/>
  <c r="M10" i="8"/>
  <c r="N10" i="8"/>
  <c r="O10" i="8"/>
  <c r="M11" i="8"/>
  <c r="N11" i="8"/>
  <c r="O11" i="8"/>
  <c r="M25" i="8"/>
  <c r="N25" i="8"/>
  <c r="O25" i="8"/>
  <c r="M19" i="8"/>
  <c r="N19" i="8"/>
  <c r="O19" i="8"/>
  <c r="M15" i="8"/>
  <c r="N15" i="8"/>
  <c r="O15" i="8"/>
  <c r="M29" i="8"/>
  <c r="N29" i="8"/>
  <c r="O29" i="8"/>
  <c r="M21" i="8"/>
  <c r="N21" i="8"/>
  <c r="O21" i="8"/>
  <c r="M17" i="8"/>
  <c r="N17" i="8"/>
  <c r="O17" i="8"/>
  <c r="M26" i="8"/>
  <c r="N26" i="8"/>
  <c r="O26" i="8"/>
  <c r="M24" i="8"/>
  <c r="N24" i="8"/>
  <c r="O24" i="8"/>
  <c r="M28" i="8"/>
  <c r="N28" i="8"/>
  <c r="O28" i="8"/>
  <c r="M12" i="8"/>
  <c r="N12" i="8"/>
  <c r="O12" i="8"/>
  <c r="M27" i="8"/>
  <c r="N27" i="8"/>
  <c r="O27" i="8"/>
  <c r="M16" i="8"/>
  <c r="N16" i="8"/>
  <c r="O16" i="8"/>
  <c r="O13" i="8"/>
  <c r="N13" i="8"/>
  <c r="M13" i="8"/>
  <c r="M11" i="7"/>
  <c r="N11" i="7"/>
  <c r="O11" i="7"/>
  <c r="M25" i="7"/>
  <c r="N25" i="7"/>
  <c r="O25" i="7"/>
  <c r="M17" i="7"/>
  <c r="N17" i="7"/>
  <c r="O17" i="7"/>
  <c r="M26" i="7"/>
  <c r="N26" i="7"/>
  <c r="O26" i="7"/>
  <c r="M16" i="7"/>
  <c r="N16" i="7"/>
  <c r="O16" i="7"/>
  <c r="M27" i="7"/>
  <c r="N27" i="7"/>
  <c r="O27" i="7"/>
  <c r="M22" i="7"/>
  <c r="N22" i="7"/>
  <c r="O22" i="7"/>
  <c r="M13" i="7"/>
  <c r="N13" i="7"/>
  <c r="O13" i="7"/>
  <c r="M12" i="7"/>
  <c r="N12" i="7"/>
  <c r="O12" i="7"/>
  <c r="O20" i="7"/>
  <c r="N20" i="7"/>
  <c r="M20" i="7"/>
  <c r="M23" i="3"/>
  <c r="N23" i="3"/>
  <c r="O23" i="3"/>
  <c r="M24" i="3"/>
  <c r="N24" i="3"/>
  <c r="O24" i="3"/>
  <c r="M12" i="3"/>
  <c r="N12" i="3"/>
  <c r="O12" i="3"/>
  <c r="M31" i="3"/>
  <c r="N31" i="3"/>
  <c r="O31" i="3"/>
  <c r="M18" i="3"/>
  <c r="N18" i="3"/>
  <c r="O18" i="3"/>
  <c r="M19" i="3"/>
  <c r="N19" i="3"/>
  <c r="O19" i="3"/>
  <c r="M12" i="2"/>
  <c r="N12" i="2"/>
  <c r="O12" i="2"/>
  <c r="M13" i="2"/>
  <c r="N13" i="2"/>
  <c r="O13" i="2"/>
  <c r="M22" i="2"/>
  <c r="N22" i="2"/>
  <c r="O22" i="2"/>
  <c r="M18" i="2"/>
  <c r="N18" i="2"/>
  <c r="O18" i="2"/>
  <c r="M16" i="2"/>
  <c r="N16" i="2"/>
  <c r="O16" i="2"/>
  <c r="M19" i="2"/>
  <c r="N19" i="2"/>
  <c r="O19" i="2"/>
  <c r="M10" i="2"/>
  <c r="N10" i="2"/>
  <c r="O10" i="2"/>
  <c r="M17" i="2"/>
  <c r="N17" i="2"/>
  <c r="O17" i="2"/>
  <c r="M21" i="2"/>
  <c r="N21" i="2"/>
  <c r="O21" i="2"/>
  <c r="M26" i="2"/>
  <c r="N26" i="2"/>
  <c r="O26" i="2"/>
  <c r="R13" i="8" l="1"/>
  <c r="R27" i="8"/>
  <c r="R26" i="8"/>
  <c r="R29" i="8"/>
  <c r="R25" i="8"/>
  <c r="R18" i="8"/>
  <c r="R19" i="8"/>
  <c r="R12" i="8"/>
  <c r="R13" i="2"/>
  <c r="R16" i="8"/>
  <c r="R24" i="8"/>
  <c r="R21" i="8"/>
  <c r="R10" i="8"/>
  <c r="R10" i="2"/>
  <c r="R22" i="2"/>
  <c r="R28" i="8"/>
  <c r="R14" i="8"/>
  <c r="R12" i="6"/>
  <c r="R21" i="2"/>
  <c r="R19" i="2"/>
  <c r="R26" i="2"/>
  <c r="R17" i="2"/>
  <c r="R18" i="2"/>
  <c r="R12" i="2"/>
  <c r="R16" i="2"/>
  <c r="R17" i="8"/>
  <c r="R23" i="8"/>
  <c r="R15" i="8"/>
  <c r="R20" i="8"/>
  <c r="Q12" i="7"/>
  <c r="Q31" i="3"/>
  <c r="Q20" i="10"/>
  <c r="P12" i="10"/>
  <c r="R12" i="10" s="1"/>
  <c r="Q14" i="10"/>
  <c r="P20" i="11"/>
  <c r="R20" i="11" s="1"/>
  <c r="P16" i="11"/>
  <c r="R16" i="11" s="1"/>
  <c r="P14" i="11"/>
  <c r="R14" i="11" s="1"/>
  <c r="P19" i="11"/>
  <c r="R19" i="11" s="1"/>
  <c r="P12" i="8"/>
  <c r="P10" i="8"/>
  <c r="Q23" i="11"/>
  <c r="P10" i="11"/>
  <c r="R10" i="11" s="1"/>
  <c r="Q13" i="6"/>
  <c r="P13" i="7"/>
  <c r="R13" i="7" s="1"/>
  <c r="Q17" i="7"/>
  <c r="Q13" i="7"/>
  <c r="P22" i="7"/>
  <c r="R22" i="7" s="1"/>
  <c r="Q12" i="10"/>
  <c r="P11" i="10"/>
  <c r="R11" i="10" s="1"/>
  <c r="P14" i="6"/>
  <c r="R14" i="6" s="1"/>
  <c r="P24" i="8"/>
  <c r="P15" i="8"/>
  <c r="P11" i="8"/>
  <c r="R11" i="8" s="1"/>
  <c r="Q11" i="8"/>
  <c r="P14" i="8"/>
  <c r="P20" i="8"/>
  <c r="P18" i="8"/>
  <c r="Q16" i="2"/>
  <c r="P18" i="2"/>
  <c r="Q22" i="2"/>
  <c r="Q13" i="2"/>
  <c r="Q10" i="11"/>
  <c r="Q12" i="11"/>
  <c r="P21" i="11"/>
  <c r="R21" i="11" s="1"/>
  <c r="Q11" i="10"/>
  <c r="Q12" i="8"/>
  <c r="Q24" i="8"/>
  <c r="Q29" i="8"/>
  <c r="Q20" i="7"/>
  <c r="P17" i="2"/>
  <c r="P18" i="3"/>
  <c r="R18" i="3" s="1"/>
  <c r="P25" i="7"/>
  <c r="R25" i="7" s="1"/>
  <c r="P12" i="2"/>
  <c r="P19" i="3"/>
  <c r="R19" i="3" s="1"/>
  <c r="P31" i="3"/>
  <c r="P12" i="3"/>
  <c r="R12" i="3" s="1"/>
  <c r="P26" i="2"/>
  <c r="P16" i="7"/>
  <c r="R16" i="7" s="1"/>
  <c r="P13" i="2"/>
  <c r="Q19" i="3"/>
  <c r="Q21" i="2"/>
  <c r="P10" i="2"/>
  <c r="Q25" i="8"/>
  <c r="Q18" i="8"/>
  <c r="P19" i="10"/>
  <c r="P22" i="10"/>
  <c r="R22" i="10" s="1"/>
  <c r="Q22" i="10"/>
  <c r="Q26" i="2"/>
  <c r="Q10" i="2"/>
  <c r="P19" i="2"/>
  <c r="Q12" i="2"/>
  <c r="P17" i="9"/>
  <c r="R17" i="9" s="1"/>
  <c r="Q17" i="9"/>
  <c r="P11" i="7"/>
  <c r="R11" i="7" s="1"/>
  <c r="Q11" i="7"/>
  <c r="P29" i="8"/>
  <c r="Q14" i="8"/>
  <c r="Q19" i="11"/>
  <c r="P20" i="10"/>
  <c r="R20" i="10" s="1"/>
  <c r="P10" i="6"/>
  <c r="R10" i="6" s="1"/>
  <c r="Q10" i="6"/>
  <c r="P21" i="2"/>
  <c r="Q18" i="2"/>
  <c r="Q16" i="7"/>
  <c r="P16" i="10"/>
  <c r="R16" i="10" s="1"/>
  <c r="Q16" i="10"/>
  <c r="P16" i="2"/>
  <c r="P22" i="2"/>
  <c r="Q27" i="7"/>
  <c r="P26" i="7"/>
  <c r="R26" i="7" s="1"/>
  <c r="Q26" i="7"/>
  <c r="Q28" i="8"/>
  <c r="Q21" i="8"/>
  <c r="Q10" i="8"/>
  <c r="P15" i="10"/>
  <c r="P10" i="10"/>
  <c r="P12" i="6"/>
  <c r="Q12" i="6"/>
  <c r="P13" i="6"/>
  <c r="R13" i="6" s="1"/>
  <c r="Q23" i="3"/>
  <c r="Q22" i="7"/>
  <c r="P27" i="7"/>
  <c r="Q27" i="8"/>
  <c r="Q26" i="8"/>
  <c r="P17" i="8"/>
  <c r="P21" i="8"/>
  <c r="Q15" i="8"/>
  <c r="P19" i="8"/>
  <c r="P25" i="8"/>
  <c r="P23" i="8"/>
  <c r="P22" i="11"/>
  <c r="R22" i="11" s="1"/>
  <c r="P17" i="11"/>
  <c r="R17" i="11" s="1"/>
  <c r="P11" i="11"/>
  <c r="R11" i="11" s="1"/>
  <c r="Q18" i="10"/>
  <c r="Q13" i="10"/>
  <c r="Q12" i="3"/>
  <c r="P24" i="3"/>
  <c r="R24" i="3" s="1"/>
  <c r="P23" i="3"/>
  <c r="P12" i="7"/>
  <c r="R12" i="7" s="1"/>
  <c r="P17" i="7"/>
  <c r="Q25" i="7"/>
  <c r="Q13" i="8"/>
  <c r="P26" i="8"/>
  <c r="Q20" i="8"/>
  <c r="P18" i="11"/>
  <c r="R18" i="11" s="1"/>
  <c r="P23" i="11"/>
  <c r="P15" i="11"/>
  <c r="P12" i="11"/>
  <c r="R12" i="11" s="1"/>
  <c r="Q15" i="10"/>
  <c r="P17" i="10"/>
  <c r="R17" i="10" s="1"/>
  <c r="P21" i="10"/>
  <c r="R21" i="10" s="1"/>
  <c r="P18" i="10"/>
  <c r="R18" i="10" s="1"/>
  <c r="Q10" i="10"/>
  <c r="P13" i="10"/>
  <c r="R13" i="10" s="1"/>
  <c r="Q19" i="10"/>
  <c r="P14" i="10"/>
  <c r="Q11" i="6"/>
  <c r="P11" i="6"/>
  <c r="R11" i="6" s="1"/>
  <c r="Q14" i="6"/>
  <c r="Q17" i="10"/>
  <c r="Q21" i="10"/>
  <c r="Q16" i="11"/>
  <c r="Q18" i="11"/>
  <c r="Q17" i="11"/>
  <c r="Q20" i="11"/>
  <c r="Q15" i="11"/>
  <c r="Q21" i="11"/>
  <c r="Q22" i="11"/>
  <c r="Q14" i="11"/>
  <c r="Q11" i="11"/>
  <c r="Q16" i="8"/>
  <c r="P27" i="8"/>
  <c r="Q17" i="8"/>
  <c r="Q19" i="8"/>
  <c r="Q23" i="8"/>
  <c r="P16" i="8"/>
  <c r="P28" i="8"/>
  <c r="P13" i="8"/>
  <c r="P20" i="7"/>
  <c r="Q18" i="3"/>
  <c r="Q24" i="3"/>
  <c r="Q17" i="2"/>
  <c r="Q19" i="2"/>
  <c r="S17" i="7" l="1"/>
  <c r="S14" i="10"/>
  <c r="S12" i="3"/>
  <c r="S20" i="11"/>
  <c r="S14" i="11"/>
  <c r="S16" i="2"/>
  <c r="S24" i="8"/>
  <c r="S16" i="11"/>
  <c r="S11" i="10"/>
  <c r="S22" i="7"/>
  <c r="S23" i="11"/>
  <c r="S12" i="8"/>
  <c r="S20" i="7"/>
  <c r="S12" i="6"/>
  <c r="S19" i="11"/>
  <c r="S31" i="3"/>
  <c r="S15" i="8"/>
  <c r="S29" i="8"/>
  <c r="S14" i="6"/>
  <c r="S12" i="10"/>
  <c r="R14" i="10"/>
  <c r="S21" i="10"/>
  <c r="S16" i="10"/>
  <c r="S20" i="10"/>
  <c r="S17" i="10"/>
  <c r="S13" i="10"/>
  <c r="S10" i="11"/>
  <c r="S12" i="11"/>
  <c r="S11" i="8"/>
  <c r="S25" i="8"/>
  <c r="S10" i="8"/>
  <c r="S28" i="8"/>
  <c r="S17" i="8"/>
  <c r="S14" i="8"/>
  <c r="S20" i="8"/>
  <c r="S18" i="8"/>
  <c r="S22" i="11"/>
  <c r="S15" i="11"/>
  <c r="S21" i="11"/>
  <c r="S11" i="6"/>
  <c r="S25" i="7"/>
  <c r="S13" i="7"/>
  <c r="S18" i="3"/>
  <c r="S10" i="6"/>
  <c r="S26" i="2"/>
  <c r="S13" i="2"/>
  <c r="S21" i="8"/>
  <c r="S22" i="2"/>
  <c r="S18" i="2"/>
  <c r="S18" i="11"/>
  <c r="S11" i="11"/>
  <c r="R15" i="11"/>
  <c r="S18" i="10"/>
  <c r="S26" i="8"/>
  <c r="S19" i="8"/>
  <c r="S23" i="8"/>
  <c r="S17" i="2"/>
  <c r="R31" i="3"/>
  <c r="S12" i="2"/>
  <c r="S16" i="7"/>
  <c r="S21" i="2"/>
  <c r="S19" i="3"/>
  <c r="S24" i="3"/>
  <c r="S12" i="7"/>
  <c r="S27" i="7"/>
  <c r="R17" i="7"/>
  <c r="S23" i="3"/>
  <c r="S15" i="10"/>
  <c r="R20" i="7"/>
  <c r="R23" i="3"/>
  <c r="R27" i="7"/>
  <c r="S16" i="8"/>
  <c r="R23" i="11"/>
  <c r="S17" i="9"/>
  <c r="S13" i="6"/>
  <c r="S26" i="7"/>
  <c r="S11" i="7"/>
  <c r="S13" i="8"/>
  <c r="S10" i="10"/>
  <c r="S19" i="10"/>
  <c r="S10" i="2"/>
  <c r="S17" i="11"/>
  <c r="R19" i="10"/>
  <c r="R10" i="10"/>
  <c r="R15" i="10"/>
  <c r="S19" i="2"/>
  <c r="S22" i="10"/>
  <c r="S27" i="8"/>
</calcChain>
</file>

<file path=xl/sharedStrings.xml><?xml version="1.0" encoding="utf-8"?>
<sst xmlns="http://schemas.openxmlformats.org/spreadsheetml/2006/main" count="604" uniqueCount="270">
  <si>
    <t>ALJANČIČ</t>
  </si>
  <si>
    <t>MEGLIČ</t>
  </si>
  <si>
    <t>RIBIČ</t>
  </si>
  <si>
    <t>ZUPANC</t>
  </si>
  <si>
    <t>KALAN</t>
  </si>
  <si>
    <t>KRANJC</t>
  </si>
  <si>
    <t>LOGAR</t>
  </si>
  <si>
    <t>SODJA</t>
  </si>
  <si>
    <t>POGAČAR</t>
  </si>
  <si>
    <t>STANONIK</t>
  </si>
  <si>
    <t>BEČAN</t>
  </si>
  <si>
    <t>JOŠT</t>
  </si>
  <si>
    <t>BOŽNAR</t>
  </si>
  <si>
    <t>PISK</t>
  </si>
  <si>
    <t>ZUPAN</t>
  </si>
  <si>
    <t>BELHAR</t>
  </si>
  <si>
    <t>SOKLIČ</t>
  </si>
  <si>
    <t>TINAUER</t>
  </si>
  <si>
    <t>MOŽINA</t>
  </si>
  <si>
    <t>JERMAN</t>
  </si>
  <si>
    <t>HABJAN</t>
  </si>
  <si>
    <t>ŽLINDRA</t>
  </si>
  <si>
    <t>JURČIČ</t>
  </si>
  <si>
    <t>DOLHAR</t>
  </si>
  <si>
    <t>MUR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</si>
  <si>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</si>
  <si>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</si>
  <si>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</si>
  <si>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</si>
  <si>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</si>
  <si>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</si>
  <si>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</si>
  <si>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</si>
  <si>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</si>
  <si>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</si>
  <si>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</si>
  <si>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</si>
  <si>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št.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</si>
  <si>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</si>
  <si>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</si>
  <si>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</si>
  <si>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</si>
  <si>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</si>
  <si>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</si>
  <si>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</si>
  <si>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</si>
  <si>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PODROČNO PRVENSTVO GORENJSKE V SMUČARSKIH SKOKIH Z ALPSKIMI SMUČMI ZA OSNOVNE ŠOLE   Sebenje: 12.2.2019</t>
  </si>
  <si>
    <t>Organizator: NSK TRŽIČ FMG</t>
  </si>
  <si>
    <t>Dečki 1. razred - Letnik 2012</t>
  </si>
  <si>
    <t>Deklice 1. razred - Letnik 2012</t>
  </si>
  <si>
    <t>Dečki 2. razred - Letnik 2011</t>
  </si>
  <si>
    <t>Deklice 2. razred - Letnik 2011</t>
  </si>
  <si>
    <t>Dečki 3. razred - Letnik 2010</t>
  </si>
  <si>
    <t>Deklice 3. razred - Letnik 2010</t>
  </si>
  <si>
    <t>Dečki 4. razred - Letnik 2009</t>
  </si>
  <si>
    <t>Deklice 4. razred - Letnik 2009</t>
  </si>
  <si>
    <t>TIM</t>
  </si>
  <si>
    <t>OŠ DR. JANEZA MENCINGERJA BOHINJ</t>
  </si>
  <si>
    <t>GEORGY</t>
  </si>
  <si>
    <t>MILLIONSHCHIKOV</t>
  </si>
  <si>
    <t>JAKA</t>
  </si>
  <si>
    <t>RAVNIK</t>
  </si>
  <si>
    <t>KRIS</t>
  </si>
  <si>
    <t>REJC</t>
  </si>
  <si>
    <t>TEVŽ</t>
  </si>
  <si>
    <t xml:space="preserve">MATIJA </t>
  </si>
  <si>
    <t>KOROŠEC</t>
  </si>
  <si>
    <t>OŠ GORJE</t>
  </si>
  <si>
    <t xml:space="preserve">NEJC </t>
  </si>
  <si>
    <t>POKLUKAR</t>
  </si>
  <si>
    <t>LOVRO</t>
  </si>
  <si>
    <t>STEPANJAN</t>
  </si>
  <si>
    <t>DANIJEL</t>
  </si>
  <si>
    <t>ŽEMVA</t>
  </si>
  <si>
    <t>OŠ JAKOBA ALJAŽA KRANJ</t>
  </si>
  <si>
    <t>ŽAK</t>
  </si>
  <si>
    <t>BREZOVNIK</t>
  </si>
  <si>
    <t>OŠ KRIŽE</t>
  </si>
  <si>
    <t>MIHA</t>
  </si>
  <si>
    <t>HUDOBIVNIK</t>
  </si>
  <si>
    <t>ŽAN</t>
  </si>
  <si>
    <t>JAN</t>
  </si>
  <si>
    <t>STRNAT PODLESNIK</t>
  </si>
  <si>
    <t>JAKOB</t>
  </si>
  <si>
    <t>ZAPLOTNIK</t>
  </si>
  <si>
    <t xml:space="preserve">ŽIGA </t>
  </si>
  <si>
    <t>ŠUBIC</t>
  </si>
  <si>
    <t>OŠ POLJANE</t>
  </si>
  <si>
    <t>AMBROŽ</t>
  </si>
  <si>
    <t>LESKOVAR</t>
  </si>
  <si>
    <t>OŠ STRAŽIŠČE KRANJ</t>
  </si>
  <si>
    <t>OŠ ŽIROVNICA</t>
  </si>
  <si>
    <t>VID</t>
  </si>
  <si>
    <t>GRM</t>
  </si>
  <si>
    <t>KLOBASA</t>
  </si>
  <si>
    <t>KNAFELJ</t>
  </si>
  <si>
    <t>RESMAN</t>
  </si>
  <si>
    <t>MARK</t>
  </si>
  <si>
    <t>SODNIK</t>
  </si>
  <si>
    <t>NOČ</t>
  </si>
  <si>
    <t>ZALA</t>
  </si>
  <si>
    <t>ISKRA</t>
  </si>
  <si>
    <t>OŠ DR.JANEZA MENCINGERJA BOHINJ</t>
  </si>
  <si>
    <t>JULIJA</t>
  </si>
  <si>
    <t>VALJAVEC</t>
  </si>
  <si>
    <t>TAMARA</t>
  </si>
  <si>
    <t>KERT</t>
  </si>
  <si>
    <t>ŽIVA</t>
  </si>
  <si>
    <t>ZOJA</t>
  </si>
  <si>
    <t>OŠ ŽIRI</t>
  </si>
  <si>
    <t>ULA</t>
  </si>
  <si>
    <t>GAL</t>
  </si>
  <si>
    <t>OŠ BISTRICA</t>
  </si>
  <si>
    <t xml:space="preserve">LUKA </t>
  </si>
  <si>
    <t>BUČEK</t>
  </si>
  <si>
    <t>URH</t>
  </si>
  <si>
    <t>KUKOVIČ</t>
  </si>
  <si>
    <t>MAROLD</t>
  </si>
  <si>
    <t>NIK</t>
  </si>
  <si>
    <t>ŠTEFE</t>
  </si>
  <si>
    <t>ROK</t>
  </si>
  <si>
    <t>OŠ FRANCETA PREŠERNA KRANJ</t>
  </si>
  <si>
    <t>LENART</t>
  </si>
  <si>
    <t>PLIBERŠEK</t>
  </si>
  <si>
    <t>MAJ</t>
  </si>
  <si>
    <t>OŽBEJ</t>
  </si>
  <si>
    <t>DOLENEC</t>
  </si>
  <si>
    <t>NACE</t>
  </si>
  <si>
    <t>GANTAR</t>
  </si>
  <si>
    <t>GREBENC</t>
  </si>
  <si>
    <t>MARTIN</t>
  </si>
  <si>
    <t xml:space="preserve">ROK </t>
  </si>
  <si>
    <t>SAJOVIC</t>
  </si>
  <si>
    <t xml:space="preserve">KRIŠTOF </t>
  </si>
  <si>
    <t>ANDRAŽ</t>
  </si>
  <si>
    <t>VIDERGAR</t>
  </si>
  <si>
    <t>OŠ TRŽIČ</t>
  </si>
  <si>
    <t>TILEN</t>
  </si>
  <si>
    <t>MOHORIČ</t>
  </si>
  <si>
    <t>BOR</t>
  </si>
  <si>
    <t>ERAZEM</t>
  </si>
  <si>
    <t>ŠORN</t>
  </si>
  <si>
    <t>GAJA</t>
  </si>
  <si>
    <t>STEGNAR</t>
  </si>
  <si>
    <t>EVA</t>
  </si>
  <si>
    <t>METKA</t>
  </si>
  <si>
    <t>UREVC</t>
  </si>
  <si>
    <t>EMA</t>
  </si>
  <si>
    <t>TADEJA</t>
  </si>
  <si>
    <t>SABINA</t>
  </si>
  <si>
    <t>FILIPIČ</t>
  </si>
  <si>
    <t>OŠ IVANA TAVČARJA GORENJA VAS</t>
  </si>
  <si>
    <t>JUŠA</t>
  </si>
  <si>
    <t>OŠLJAK</t>
  </si>
  <si>
    <t>PIA</t>
  </si>
  <si>
    <t>LIJA</t>
  </si>
  <si>
    <t>NOVAK</t>
  </si>
  <si>
    <t>MAŠA</t>
  </si>
  <si>
    <t>REKAR</t>
  </si>
  <si>
    <t>NEJC</t>
  </si>
  <si>
    <t>URBAN</t>
  </si>
  <si>
    <t>ŽVAN</t>
  </si>
  <si>
    <t>PESKO</t>
  </si>
  <si>
    <t>SVIT</t>
  </si>
  <si>
    <t>PRAZNIK</t>
  </si>
  <si>
    <t>POGOREVC</t>
  </si>
  <si>
    <t>KRISTJAN</t>
  </si>
  <si>
    <t>PETERLIN</t>
  </si>
  <si>
    <t>TOMAŽ</t>
  </si>
  <si>
    <t>RUS</t>
  </si>
  <si>
    <t>ŠVAB</t>
  </si>
  <si>
    <t>GAŠPER</t>
  </si>
  <si>
    <t>DRNOVŠEK</t>
  </si>
  <si>
    <t>KRPIČ</t>
  </si>
  <si>
    <t>OBLAK</t>
  </si>
  <si>
    <t>DEJAN</t>
  </si>
  <si>
    <t>STRŽINAR</t>
  </si>
  <si>
    <t>OŠ PREDOSLJE KRANJ</t>
  </si>
  <si>
    <t>VAL</t>
  </si>
  <si>
    <t>VERŠNIK</t>
  </si>
  <si>
    <t xml:space="preserve">FILIP </t>
  </si>
  <si>
    <t>VILFAN</t>
  </si>
  <si>
    <t>BULOVEC</t>
  </si>
  <si>
    <t xml:space="preserve">TIM </t>
  </si>
  <si>
    <t>CRNOVIČ</t>
  </si>
  <si>
    <t xml:space="preserve"> OŠ ŽIROVNICA</t>
  </si>
  <si>
    <t>TIMOTEJ</t>
  </si>
  <si>
    <t>PATRICK</t>
  </si>
  <si>
    <t>ROZMAN</t>
  </si>
  <si>
    <t>SEDŽEK</t>
  </si>
  <si>
    <t>BRINA</t>
  </si>
  <si>
    <t>ZUPIN</t>
  </si>
  <si>
    <t>NEŽA</t>
  </si>
  <si>
    <t>LARISI</t>
  </si>
  <si>
    <t>KLARA</t>
  </si>
  <si>
    <t>TOMAŽIN</t>
  </si>
  <si>
    <t>BROVČ</t>
  </si>
  <si>
    <t>KATARINA</t>
  </si>
  <si>
    <t>GROŠELJ</t>
  </si>
  <si>
    <t>ANA</t>
  </si>
  <si>
    <t>NIŠANĐIĆ</t>
  </si>
  <si>
    <t>NINA</t>
  </si>
  <si>
    <t>JARC</t>
  </si>
  <si>
    <t>OŠ NAKLO</t>
  </si>
  <si>
    <t>AJDA</t>
  </si>
  <si>
    <t>LEJA</t>
  </si>
  <si>
    <t>ARNOLJ</t>
  </si>
  <si>
    <t>ANAMARIJA</t>
  </si>
  <si>
    <t>MOJCA</t>
  </si>
  <si>
    <t>RAKOVEC</t>
  </si>
  <si>
    <t>POVŠE</t>
  </si>
  <si>
    <t>TINKARA</t>
  </si>
  <si>
    <t>LIZA</t>
  </si>
  <si>
    <t>BABIČ</t>
  </si>
  <si>
    <t>ŠPELA</t>
  </si>
  <si>
    <t>FLISER</t>
  </si>
  <si>
    <t>BODLAJ</t>
  </si>
  <si>
    <t>MATIJA</t>
  </si>
  <si>
    <t>STANOVNIK</t>
  </si>
  <si>
    <t>IRENEJ</t>
  </si>
  <si>
    <t>ZALOKAR</t>
  </si>
  <si>
    <t xml:space="preserve">URBANC ANDJELKOVIĆ </t>
  </si>
  <si>
    <t>ŠKRLEC</t>
  </si>
  <si>
    <t>TROHA</t>
  </si>
  <si>
    <t>OSKAR</t>
  </si>
  <si>
    <t>MATIC</t>
  </si>
  <si>
    <t>JOB</t>
  </si>
  <si>
    <t>TADEJ</t>
  </si>
  <si>
    <t>KISOVEC</t>
  </si>
  <si>
    <t>KOS</t>
  </si>
  <si>
    <t>KRIŠTOF</t>
  </si>
  <si>
    <t>JERNEJ</t>
  </si>
  <si>
    <t>PRIJATELJ</t>
  </si>
  <si>
    <t>ERIK</t>
  </si>
  <si>
    <t>ŠTRUKELJ</t>
  </si>
  <si>
    <t>ŠORN VESELJ</t>
  </si>
  <si>
    <t>ANEJ</t>
  </si>
  <si>
    <t>IVANUŠA</t>
  </si>
  <si>
    <t>SLABE</t>
  </si>
  <si>
    <t>TAJ</t>
  </si>
  <si>
    <t>BOHINEC</t>
  </si>
  <si>
    <t>GRAČNER</t>
  </si>
  <si>
    <t>MALLY</t>
  </si>
  <si>
    <t>PETER</t>
  </si>
  <si>
    <t>TOLAR</t>
  </si>
  <si>
    <t>MARKO</t>
  </si>
  <si>
    <t>GUDANOVIČ</t>
  </si>
  <si>
    <t>HANNA</t>
  </si>
  <si>
    <t>ZOJA BRINA</t>
  </si>
  <si>
    <t>SARA</t>
  </si>
  <si>
    <t>ISTENIČ</t>
  </si>
  <si>
    <t>LANA</t>
  </si>
  <si>
    <t>BELE</t>
  </si>
  <si>
    <t>JERCA</t>
  </si>
  <si>
    <t>TIJA</t>
  </si>
  <si>
    <t>NIKA</t>
  </si>
  <si>
    <t>RUPAR</t>
  </si>
  <si>
    <t>MARUŠA</t>
  </si>
  <si>
    <t>TAJA</t>
  </si>
  <si>
    <t>ZORKO</t>
  </si>
  <si>
    <t>AVA</t>
  </si>
  <si>
    <t>BURJEK</t>
  </si>
  <si>
    <t>MRGOLE</t>
  </si>
  <si>
    <t>ROB</t>
  </si>
  <si>
    <t>KLAVČIČ</t>
  </si>
  <si>
    <t>KLEMENČIČ</t>
  </si>
  <si>
    <t>PERNE</t>
  </si>
  <si>
    <t>TJAŠ</t>
  </si>
  <si>
    <t>URBANČIČ</t>
  </si>
  <si>
    <t>OŠ MATIJE ČOPA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</si>
</sst>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3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5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3" fillId="0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Border="1"/>
    <xf numFmtId="0" fontId="0" fillId="4" borderId="8" xfId="0" applyFont="1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ont="1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0" fillId="2" borderId="12" xfId="0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2" borderId="0" xfId="0" applyFill="1" applyBorder="1"/>
    <xf numFmtId="0" fontId="11" fillId="0" borderId="15" xfId="0" applyFont="1" applyBorder="1"/>
    <xf numFmtId="0" fontId="11" fillId="0" borderId="8" xfId="0" applyFont="1" applyBorder="1"/>
    <xf numFmtId="0" fontId="0" fillId="4" borderId="10" xfId="0" applyFont="1" applyFill="1" applyBorder="1"/>
    <xf numFmtId="0" fontId="0" fillId="4" borderId="11" xfId="0" applyFont="1" applyFill="1" applyBorder="1"/>
    <xf numFmtId="0" fontId="1" fillId="5" borderId="25" xfId="0" applyFont="1" applyFill="1" applyBorder="1"/>
    <xf numFmtId="0" fontId="12" fillId="6" borderId="14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8" xfId="0" applyFont="1" applyBorder="1"/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5" borderId="7" xfId="0" applyFont="1" applyFill="1" applyBorder="1"/>
    <xf numFmtId="0" fontId="10" fillId="0" borderId="16" xfId="0" applyFont="1" applyBorder="1"/>
    <xf numFmtId="0" fontId="10" fillId="0" borderId="8" xfId="0" applyFont="1" applyFill="1" applyBorder="1"/>
    <xf numFmtId="0" fontId="1" fillId="5" borderId="16" xfId="0" applyFont="1" applyFill="1" applyBorder="1"/>
    <xf numFmtId="0" fontId="0" fillId="4" borderId="16" xfId="0" applyFont="1" applyFill="1" applyBorder="1"/>
    <xf numFmtId="0" fontId="3" fillId="0" borderId="9" xfId="0" applyFont="1" applyBorder="1"/>
    <xf numFmtId="0" fontId="3" fillId="0" borderId="12" xfId="0" applyFont="1" applyBorder="1"/>
    <xf numFmtId="0" fontId="6" fillId="2" borderId="30" xfId="0" applyFont="1" applyFill="1" applyBorder="1"/>
    <xf numFmtId="0" fontId="5" fillId="0" borderId="9" xfId="0" applyFont="1" applyBorder="1"/>
    <xf numFmtId="0" fontId="3" fillId="0" borderId="9" xfId="0" applyFont="1" applyFill="1" applyBorder="1"/>
    <xf numFmtId="0" fontId="0" fillId="0" borderId="9" xfId="0" applyFill="1" applyBorder="1"/>
    <xf numFmtId="0" fontId="10" fillId="0" borderId="11" xfId="0" applyFont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ont="1" applyFill="1" applyBorder="1"/>
    <xf numFmtId="0" fontId="0" fillId="2" borderId="19" xfId="0" applyFill="1" applyBorder="1"/>
    <xf numFmtId="0" fontId="8" fillId="0" borderId="8" xfId="0" applyFont="1" applyFill="1" applyBorder="1"/>
    <xf numFmtId="0" fontId="8" fillId="0" borderId="1" xfId="0" applyFont="1" applyFill="1" applyBorder="1"/>
    <xf numFmtId="0" fontId="8" fillId="0" borderId="9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10" fillId="0" borderId="15" xfId="0" applyFont="1" applyFill="1" applyBorder="1"/>
    <xf numFmtId="0" fontId="0" fillId="0" borderId="36" xfId="0" applyBorder="1"/>
    <xf numFmtId="0" fontId="1" fillId="0" borderId="36" xfId="0" applyFont="1" applyBorder="1"/>
    <xf numFmtId="0" fontId="9" fillId="0" borderId="37" xfId="0" applyFont="1" applyBorder="1"/>
    <xf numFmtId="0" fontId="3" fillId="0" borderId="38" xfId="0" applyFont="1" applyBorder="1"/>
    <xf numFmtId="0" fontId="8" fillId="0" borderId="39" xfId="0" applyFont="1" applyBorder="1"/>
    <xf numFmtId="0" fontId="8" fillId="0" borderId="37" xfId="0" applyFont="1" applyBorder="1"/>
    <xf numFmtId="0" fontId="8" fillId="0" borderId="38" xfId="0" applyFont="1" applyBorder="1"/>
    <xf numFmtId="0" fontId="1" fillId="5" borderId="39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0" fillId="4" borderId="39" xfId="0" applyFont="1" applyFill="1" applyBorder="1"/>
    <xf numFmtId="0" fontId="0" fillId="4" borderId="37" xfId="0" applyFont="1" applyFill="1" applyBorder="1"/>
    <xf numFmtId="0" fontId="0" fillId="4" borderId="40" xfId="0" applyFont="1" applyFill="1" applyBorder="1"/>
    <xf numFmtId="0" fontId="0" fillId="4" borderId="41" xfId="0" applyFont="1" applyFill="1" applyBorder="1"/>
    <xf numFmtId="0" fontId="8" fillId="0" borderId="7" xfId="0" applyFont="1" applyBorder="1"/>
    <xf numFmtId="0" fontId="3" fillId="0" borderId="16" xfId="0" applyFont="1" applyFill="1" applyBorder="1"/>
    <xf numFmtId="0" fontId="9" fillId="0" borderId="1" xfId="0" applyFont="1" applyFill="1" applyBorder="1"/>
    <xf numFmtId="0" fontId="0" fillId="0" borderId="0" xfId="0" applyFill="1" applyBorder="1"/>
    <xf numFmtId="0" fontId="0" fillId="0" borderId="1" xfId="0" applyFont="1" applyBorder="1"/>
    <xf numFmtId="0" fontId="10" fillId="0" borderId="37" xfId="0" applyFont="1" applyBorder="1"/>
    <xf numFmtId="0" fontId="5" fillId="0" borderId="38" xfId="0" applyFont="1" applyBorder="1"/>
    <xf numFmtId="0" fontId="5" fillId="0" borderId="1" xfId="0" applyFont="1" applyBorder="1"/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1" fillId="7" borderId="15" xfId="0" applyFont="1" applyFill="1" applyBorder="1"/>
    <xf numFmtId="0" fontId="9" fillId="7" borderId="16" xfId="0" applyFont="1" applyFill="1" applyBorder="1"/>
    <xf numFmtId="0" fontId="3" fillId="7" borderId="16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8" fillId="7" borderId="15" xfId="0" applyFont="1" applyFill="1" applyBorder="1"/>
    <xf numFmtId="0" fontId="8" fillId="7" borderId="16" xfId="0" applyFont="1" applyFill="1" applyBorder="1"/>
    <xf numFmtId="0" fontId="8" fillId="7" borderId="17" xfId="0" applyFont="1" applyFill="1" applyBorder="1"/>
    <xf numFmtId="0" fontId="8" fillId="7" borderId="8" xfId="0" applyFont="1" applyFill="1" applyBorder="1"/>
    <xf numFmtId="0" fontId="8" fillId="7" borderId="1" xfId="0" applyFont="1" applyFill="1" applyBorder="1"/>
    <xf numFmtId="0" fontId="8" fillId="7" borderId="9" xfId="0" applyFont="1" applyFill="1" applyBorder="1"/>
    <xf numFmtId="0" fontId="1" fillId="7" borderId="8" xfId="0" applyFont="1" applyFill="1" applyBorder="1"/>
    <xf numFmtId="0" fontId="1" fillId="7" borderId="1" xfId="0" applyFont="1" applyFill="1" applyBorder="1"/>
    <xf numFmtId="0" fontId="1" fillId="7" borderId="9" xfId="0" applyFont="1" applyFill="1" applyBorder="1"/>
    <xf numFmtId="0" fontId="0" fillId="7" borderId="8" xfId="0" applyFont="1" applyFill="1" applyBorder="1"/>
    <xf numFmtId="0" fontId="0" fillId="7" borderId="1" xfId="0" applyFont="1" applyFill="1" applyBorder="1"/>
    <xf numFmtId="0" fontId="1" fillId="7" borderId="5" xfId="0" applyFont="1" applyFill="1" applyBorder="1"/>
    <xf numFmtId="0" fontId="0" fillId="7" borderId="15" xfId="0" applyFont="1" applyFill="1" applyBorder="1"/>
    <xf numFmtId="0" fontId="10" fillId="7" borderId="8" xfId="0" applyFont="1" applyFill="1" applyBorder="1"/>
    <xf numFmtId="0" fontId="9" fillId="7" borderId="1" xfId="0" applyFont="1" applyFill="1" applyBorder="1"/>
    <xf numFmtId="0" fontId="3" fillId="7" borderId="1" xfId="0" applyFont="1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8" xfId="0" applyFill="1" applyBorder="1"/>
    <xf numFmtId="0" fontId="0" fillId="7" borderId="1" xfId="0" applyFill="1" applyBorder="1"/>
    <xf numFmtId="0" fontId="0" fillId="7" borderId="9" xfId="0" applyFill="1" applyBorder="1"/>
    <xf numFmtId="0" fontId="0" fillId="7" borderId="0" xfId="0" applyFill="1"/>
    <xf numFmtId="0" fontId="10" fillId="7" borderId="15" xfId="0" applyFont="1" applyFill="1" applyBorder="1"/>
    <xf numFmtId="0" fontId="0" fillId="7" borderId="7" xfId="0" applyFont="1" applyFill="1" applyBorder="1"/>
    <xf numFmtId="0" fontId="1" fillId="7" borderId="0" xfId="0" applyFont="1" applyFill="1"/>
    <xf numFmtId="0" fontId="5" fillId="7" borderId="9" xfId="0" applyFont="1" applyFill="1" applyBorder="1"/>
    <xf numFmtId="0" fontId="10" fillId="7" borderId="1" xfId="0" applyFont="1" applyFill="1" applyBorder="1"/>
    <xf numFmtId="0" fontId="3" fillId="7" borderId="9" xfId="0" applyFont="1" applyFill="1" applyBorder="1"/>
    <xf numFmtId="0" fontId="0" fillId="7" borderId="15" xfId="0" applyFill="1" applyBorder="1"/>
    <xf numFmtId="0" fontId="1" fillId="7" borderId="15" xfId="0" applyFont="1" applyFill="1" applyBorder="1"/>
    <xf numFmtId="0" fontId="1" fillId="7" borderId="16" xfId="0" applyFont="1" applyFill="1" applyBorder="1"/>
    <xf numFmtId="0" fontId="1" fillId="7" borderId="17" xfId="0" applyFont="1" applyFill="1" applyBorder="1"/>
    <xf numFmtId="0" fontId="0" fillId="7" borderId="16" xfId="0" applyFont="1" applyFill="1" applyBorder="1"/>
    <xf numFmtId="0" fontId="0" fillId="7" borderId="34" xfId="0" applyFont="1" applyFill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83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546100</xdr:colOff>
      <xdr:row>2</xdr:row>
      <xdr:rowOff>25400</xdr:rowOff>
    </xdr:from>
    <xdr:to>
      <xdr:col>12</xdr:col>
      <xdr:colOff>415471</xdr:colOff>
      <xdr:row>6</xdr:row>
      <xdr:rowOff>159657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36000" y="508000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46605</xdr:colOff>
      <xdr:row>3</xdr:row>
      <xdr:rowOff>127907</xdr:rowOff>
    </xdr:from>
    <xdr:to>
      <xdr:col>17</xdr:col>
      <xdr:colOff>462303</xdr:colOff>
      <xdr:row>6</xdr:row>
      <xdr:rowOff>83003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35634" y="802821"/>
          <a:ext cx="1406298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239486</xdr:colOff>
      <xdr:row>2</xdr:row>
      <xdr:rowOff>10886</xdr:rowOff>
    </xdr:from>
    <xdr:to>
      <xdr:col>12</xdr:col>
      <xdr:colOff>402772</xdr:colOff>
      <xdr:row>6</xdr:row>
      <xdr:rowOff>152400</xdr:rowOff>
    </xdr:to>
    <xdr:pic>
      <xdr:nvPicPr>
        <xdr:cNvPr id="6" name="Slika 5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64286" y="489857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226218</xdr:colOff>
      <xdr:row>3</xdr:row>
      <xdr:rowOff>158749</xdr:rowOff>
    </xdr:from>
    <xdr:to>
      <xdr:col>17</xdr:col>
      <xdr:colOff>59531</xdr:colOff>
      <xdr:row>6</xdr:row>
      <xdr:rowOff>104774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6118" y="8318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98425</xdr:colOff>
      <xdr:row>2</xdr:row>
      <xdr:rowOff>38100</xdr:rowOff>
    </xdr:from>
    <xdr:to>
      <xdr:col>12</xdr:col>
      <xdr:colOff>577396</xdr:colOff>
      <xdr:row>6</xdr:row>
      <xdr:rowOff>185057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99525" y="520700"/>
          <a:ext cx="1088571" cy="959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69849</xdr:rowOff>
    </xdr:from>
    <xdr:to>
      <xdr:col>17</xdr:col>
      <xdr:colOff>186531</xdr:colOff>
      <xdr:row>6</xdr:row>
      <xdr:rowOff>15874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06918" y="7429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228600</xdr:rowOff>
    </xdr:from>
    <xdr:to>
      <xdr:col>12</xdr:col>
      <xdr:colOff>478971</xdr:colOff>
      <xdr:row>6</xdr:row>
      <xdr:rowOff>137432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34425" y="466725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437313</xdr:colOff>
      <xdr:row>3</xdr:row>
      <xdr:rowOff>157033</xdr:rowOff>
    </xdr:from>
    <xdr:to>
      <xdr:col>17</xdr:col>
      <xdr:colOff>272685</xdr:colOff>
      <xdr:row>6</xdr:row>
      <xdr:rowOff>108893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1340" y="826357"/>
          <a:ext cx="1657994" cy="559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586946</xdr:colOff>
      <xdr:row>1</xdr:row>
      <xdr:rowOff>226541</xdr:rowOff>
    </xdr:from>
    <xdr:to>
      <xdr:col>12</xdr:col>
      <xdr:colOff>460436</xdr:colOff>
      <xdr:row>6</xdr:row>
      <xdr:rowOff>133571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40811" y="463379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133349</xdr:rowOff>
    </xdr:from>
    <xdr:to>
      <xdr:col>17</xdr:col>
      <xdr:colOff>186531</xdr:colOff>
      <xdr:row>6</xdr:row>
      <xdr:rowOff>79374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82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590550</xdr:colOff>
      <xdr:row>2</xdr:row>
      <xdr:rowOff>0</xdr:rowOff>
    </xdr:from>
    <xdr:to>
      <xdr:col>12</xdr:col>
      <xdr:colOff>459921</xdr:colOff>
      <xdr:row>6</xdr:row>
      <xdr:rowOff>146957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476250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351403</xdr:colOff>
      <xdr:row>3</xdr:row>
      <xdr:rowOff>106135</xdr:rowOff>
    </xdr:from>
    <xdr:to>
      <xdr:col>17</xdr:col>
      <xdr:colOff>184716</xdr:colOff>
      <xdr:row>6</xdr:row>
      <xdr:rowOff>61231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89317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516466</xdr:colOff>
      <xdr:row>2</xdr:row>
      <xdr:rowOff>8466</xdr:rowOff>
    </xdr:from>
    <xdr:to>
      <xdr:col>12</xdr:col>
      <xdr:colOff>385837</xdr:colOff>
      <xdr:row>6</xdr:row>
      <xdr:rowOff>159656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8399" y="482599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144575</xdr:colOff>
      <xdr:row>3</xdr:row>
      <xdr:rowOff>106135</xdr:rowOff>
    </xdr:from>
    <xdr:to>
      <xdr:col>16</xdr:col>
      <xdr:colOff>587488</xdr:colOff>
      <xdr:row>6</xdr:row>
      <xdr:rowOff>61231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63489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601133</xdr:colOff>
      <xdr:row>1</xdr:row>
      <xdr:rowOff>203199</xdr:rowOff>
    </xdr:from>
    <xdr:to>
      <xdr:col>12</xdr:col>
      <xdr:colOff>470504</xdr:colOff>
      <xdr:row>6</xdr:row>
      <xdr:rowOff>117323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84066" y="440266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90" zoomScaleNormal="90" workbookViewId="0">
      <selection activeCell="D34" sqref="D34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21.5703125" style="3" bestFit="1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8.7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x14ac:dyDescent="0.3">
      <c r="A8" s="116" t="s">
        <v>37</v>
      </c>
      <c r="B8" s="121" t="s">
        <v>48</v>
      </c>
      <c r="C8" s="122"/>
      <c r="D8" s="123"/>
      <c r="E8" s="45"/>
      <c r="F8" s="45"/>
      <c r="G8" s="118" t="s">
        <v>38</v>
      </c>
      <c r="H8" s="119"/>
      <c r="I8" s="120"/>
      <c r="J8" s="118" t="s">
        <v>39</v>
      </c>
      <c r="K8" s="119"/>
      <c r="L8" s="120"/>
      <c r="M8" s="118" t="s">
        <v>31</v>
      </c>
      <c r="N8" s="119"/>
      <c r="O8" s="120"/>
      <c r="P8" s="124" t="s">
        <v>32</v>
      </c>
      <c r="Q8" s="109" t="s">
        <v>33</v>
      </c>
      <c r="R8" s="111" t="s">
        <v>34</v>
      </c>
      <c r="S8" s="113" t="s">
        <v>35</v>
      </c>
      <c r="T8" s="111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2">
        <v>1</v>
      </c>
      <c r="H9" s="54">
        <v>2</v>
      </c>
      <c r="I9" s="53">
        <v>3</v>
      </c>
      <c r="J9" s="52">
        <v>1</v>
      </c>
      <c r="K9" s="54">
        <v>2</v>
      </c>
      <c r="L9" s="53">
        <v>3</v>
      </c>
      <c r="M9" s="52">
        <v>1</v>
      </c>
      <c r="N9" s="54">
        <v>2</v>
      </c>
      <c r="O9" s="53">
        <v>3</v>
      </c>
      <c r="P9" s="125"/>
      <c r="Q9" s="110"/>
      <c r="R9" s="112"/>
      <c r="S9" s="114"/>
      <c r="T9" s="112"/>
    </row>
    <row r="10" spans="1:20" s="1" customFormat="1" ht="15.75" x14ac:dyDescent="0.25">
      <c r="A10" s="144">
        <v>21</v>
      </c>
      <c r="B10" s="145" t="s">
        <v>85</v>
      </c>
      <c r="C10" s="145" t="s">
        <v>86</v>
      </c>
      <c r="D10" s="146" t="s">
        <v>87</v>
      </c>
      <c r="E10" s="147"/>
      <c r="F10" s="148"/>
      <c r="G10" s="149">
        <v>3.5</v>
      </c>
      <c r="H10" s="150">
        <v>3.25</v>
      </c>
      <c r="I10" s="151"/>
      <c r="J10" s="152"/>
      <c r="K10" s="153"/>
      <c r="L10" s="154"/>
      <c r="M10" s="155">
        <f t="shared" ref="M10:M27" si="0">(G10*6)-J10</f>
        <v>21</v>
      </c>
      <c r="N10" s="156">
        <f t="shared" ref="N10:N27" si="1">(H10*6)-K10</f>
        <v>19.5</v>
      </c>
      <c r="O10" s="157">
        <f t="shared" ref="O10:O27" si="2">(I10*6)-L10</f>
        <v>0</v>
      </c>
      <c r="P10" s="158">
        <f t="shared" ref="P10:P27" si="3">MAX(M10:O10)</f>
        <v>21</v>
      </c>
      <c r="Q10" s="159">
        <f t="shared" ref="Q10:Q27" si="4">LARGE(M10:O10,2)</f>
        <v>19.5</v>
      </c>
      <c r="R10" s="160">
        <f t="shared" ref="R10:R27" si="5">LARGE(M10:O10,3)</f>
        <v>0</v>
      </c>
      <c r="S10" s="161">
        <f t="shared" ref="S10:S27" si="6">P10+Q10</f>
        <v>40.5</v>
      </c>
      <c r="T10" s="151">
        <v>1</v>
      </c>
    </row>
    <row r="11" spans="1:20" s="1" customFormat="1" ht="15.75" x14ac:dyDescent="0.25">
      <c r="A11" s="48">
        <v>24</v>
      </c>
      <c r="B11" s="12" t="s">
        <v>92</v>
      </c>
      <c r="C11" s="12" t="s">
        <v>93</v>
      </c>
      <c r="D11" s="102" t="s">
        <v>91</v>
      </c>
      <c r="E11" s="32"/>
      <c r="F11" s="32"/>
      <c r="G11" s="30">
        <v>2.75</v>
      </c>
      <c r="H11" s="11">
        <v>3.25</v>
      </c>
      <c r="I11" s="31"/>
      <c r="J11" s="30"/>
      <c r="K11" s="11"/>
      <c r="L11" s="31"/>
      <c r="M11" s="22">
        <f t="shared" si="0"/>
        <v>16.5</v>
      </c>
      <c r="N11" s="7">
        <f t="shared" si="1"/>
        <v>19.5</v>
      </c>
      <c r="O11" s="23">
        <f t="shared" si="2"/>
        <v>0</v>
      </c>
      <c r="P11" s="33">
        <f t="shared" si="3"/>
        <v>19.5</v>
      </c>
      <c r="Q11" s="8">
        <f t="shared" si="4"/>
        <v>16.5</v>
      </c>
      <c r="R11" s="34">
        <f t="shared" si="5"/>
        <v>0</v>
      </c>
      <c r="S11" s="33">
        <f t="shared" si="6"/>
        <v>36</v>
      </c>
      <c r="T11" s="31">
        <v>2</v>
      </c>
    </row>
    <row r="12" spans="1:20" s="1" customFormat="1" ht="15.75" x14ac:dyDescent="0.25">
      <c r="A12" s="47">
        <v>15</v>
      </c>
      <c r="B12" s="12" t="s">
        <v>120</v>
      </c>
      <c r="C12" s="12" t="s">
        <v>265</v>
      </c>
      <c r="D12" s="83" t="s">
        <v>77</v>
      </c>
      <c r="E12" s="32"/>
      <c r="F12" s="44"/>
      <c r="G12" s="30">
        <v>2.75</v>
      </c>
      <c r="H12" s="11">
        <v>2.5</v>
      </c>
      <c r="I12" s="31"/>
      <c r="J12" s="30"/>
      <c r="K12" s="11"/>
      <c r="L12" s="31"/>
      <c r="M12" s="22">
        <f t="shared" si="0"/>
        <v>16.5</v>
      </c>
      <c r="N12" s="7">
        <f t="shared" si="1"/>
        <v>15</v>
      </c>
      <c r="O12" s="23">
        <f t="shared" si="2"/>
        <v>0</v>
      </c>
      <c r="P12" s="33">
        <f t="shared" si="3"/>
        <v>16.5</v>
      </c>
      <c r="Q12" s="8">
        <f t="shared" si="4"/>
        <v>15</v>
      </c>
      <c r="R12" s="34">
        <f t="shared" si="5"/>
        <v>0</v>
      </c>
      <c r="S12" s="33">
        <f t="shared" si="6"/>
        <v>31.5</v>
      </c>
      <c r="T12" s="31">
        <v>3</v>
      </c>
    </row>
    <row r="13" spans="1:20" s="1" customFormat="1" ht="15.75" x14ac:dyDescent="0.25">
      <c r="A13" s="48">
        <v>3</v>
      </c>
      <c r="B13" s="12" t="s">
        <v>58</v>
      </c>
      <c r="C13" s="12" t="s">
        <v>59</v>
      </c>
      <c r="D13" s="83" t="s">
        <v>57</v>
      </c>
      <c r="E13" s="32"/>
      <c r="F13" s="44"/>
      <c r="G13" s="30">
        <v>2.25</v>
      </c>
      <c r="H13" s="11">
        <v>2.75</v>
      </c>
      <c r="I13" s="31"/>
      <c r="J13" s="30"/>
      <c r="K13" s="11"/>
      <c r="L13" s="31"/>
      <c r="M13" s="22">
        <f t="shared" si="0"/>
        <v>13.5</v>
      </c>
      <c r="N13" s="7">
        <f t="shared" si="1"/>
        <v>16.5</v>
      </c>
      <c r="O13" s="23">
        <f t="shared" si="2"/>
        <v>0</v>
      </c>
      <c r="P13" s="33">
        <f t="shared" si="3"/>
        <v>16.5</v>
      </c>
      <c r="Q13" s="8">
        <f t="shared" si="4"/>
        <v>13.5</v>
      </c>
      <c r="R13" s="34">
        <f t="shared" si="5"/>
        <v>0</v>
      </c>
      <c r="S13" s="33">
        <f t="shared" si="6"/>
        <v>30</v>
      </c>
      <c r="T13" s="31">
        <v>4</v>
      </c>
    </row>
    <row r="14" spans="1:20" s="1" customFormat="1" ht="15.75" x14ac:dyDescent="0.25">
      <c r="A14" s="47">
        <v>16</v>
      </c>
      <c r="B14" s="12" t="s">
        <v>81</v>
      </c>
      <c r="C14" s="12" t="s">
        <v>82</v>
      </c>
      <c r="D14" s="83" t="s">
        <v>77</v>
      </c>
      <c r="E14" s="32"/>
      <c r="F14" s="44"/>
      <c r="G14" s="78">
        <v>2.5</v>
      </c>
      <c r="H14" s="79">
        <v>2.5</v>
      </c>
      <c r="I14" s="80"/>
      <c r="J14" s="30"/>
      <c r="K14" s="11"/>
      <c r="L14" s="31"/>
      <c r="M14" s="22">
        <f t="shared" si="0"/>
        <v>15</v>
      </c>
      <c r="N14" s="7">
        <f t="shared" si="1"/>
        <v>15</v>
      </c>
      <c r="O14" s="23">
        <f t="shared" si="2"/>
        <v>0</v>
      </c>
      <c r="P14" s="33">
        <f t="shared" si="3"/>
        <v>15</v>
      </c>
      <c r="Q14" s="8">
        <f t="shared" si="4"/>
        <v>15</v>
      </c>
      <c r="R14" s="34">
        <f t="shared" si="5"/>
        <v>0</v>
      </c>
      <c r="S14" s="33">
        <f t="shared" si="6"/>
        <v>30</v>
      </c>
      <c r="T14" s="31">
        <v>4</v>
      </c>
    </row>
    <row r="15" spans="1:20" s="1" customFormat="1" ht="15.75" x14ac:dyDescent="0.25">
      <c r="A15" s="48">
        <v>20</v>
      </c>
      <c r="B15" s="12" t="s">
        <v>83</v>
      </c>
      <c r="C15" s="12" t="s">
        <v>84</v>
      </c>
      <c r="D15" s="102" t="s">
        <v>77</v>
      </c>
      <c r="E15" s="32"/>
      <c r="F15" s="32"/>
      <c r="G15" s="30">
        <v>2.5</v>
      </c>
      <c r="H15" s="11">
        <v>2.25</v>
      </c>
      <c r="I15" s="31"/>
      <c r="J15" s="30"/>
      <c r="K15" s="11"/>
      <c r="L15" s="31"/>
      <c r="M15" s="22">
        <f t="shared" si="0"/>
        <v>15</v>
      </c>
      <c r="N15" s="7">
        <f t="shared" si="1"/>
        <v>13.5</v>
      </c>
      <c r="O15" s="23">
        <f t="shared" si="2"/>
        <v>0</v>
      </c>
      <c r="P15" s="33">
        <f t="shared" si="3"/>
        <v>15</v>
      </c>
      <c r="Q15" s="8">
        <f t="shared" si="4"/>
        <v>13.5</v>
      </c>
      <c r="R15" s="34">
        <f t="shared" si="5"/>
        <v>0</v>
      </c>
      <c r="S15" s="33">
        <f t="shared" si="6"/>
        <v>28.5</v>
      </c>
      <c r="T15" s="31">
        <v>6</v>
      </c>
    </row>
    <row r="16" spans="1:20" s="1" customFormat="1" ht="15.75" x14ac:dyDescent="0.25">
      <c r="A16" s="48">
        <v>29</v>
      </c>
      <c r="B16" s="12" t="s">
        <v>70</v>
      </c>
      <c r="C16" s="12" t="s">
        <v>96</v>
      </c>
      <c r="D16" s="15" t="s">
        <v>91</v>
      </c>
      <c r="E16" s="32"/>
      <c r="F16" s="44"/>
      <c r="G16" s="30">
        <v>2.5</v>
      </c>
      <c r="H16" s="11">
        <v>2.25</v>
      </c>
      <c r="I16" s="31"/>
      <c r="J16" s="30"/>
      <c r="K16" s="11"/>
      <c r="L16" s="31"/>
      <c r="M16" s="22">
        <f t="shared" si="0"/>
        <v>15</v>
      </c>
      <c r="N16" s="7">
        <f t="shared" si="1"/>
        <v>13.5</v>
      </c>
      <c r="O16" s="23">
        <f t="shared" si="2"/>
        <v>0</v>
      </c>
      <c r="P16" s="33">
        <f t="shared" si="3"/>
        <v>15</v>
      </c>
      <c r="Q16" s="8">
        <f t="shared" si="4"/>
        <v>13.5</v>
      </c>
      <c r="R16" s="34">
        <f t="shared" si="5"/>
        <v>0</v>
      </c>
      <c r="S16" s="33">
        <f t="shared" si="6"/>
        <v>28.5</v>
      </c>
      <c r="T16" s="31">
        <v>6</v>
      </c>
    </row>
    <row r="17" spans="1:20" s="1" customFormat="1" ht="15.75" x14ac:dyDescent="0.25">
      <c r="A17" s="47">
        <v>30</v>
      </c>
      <c r="B17" s="12" t="s">
        <v>97</v>
      </c>
      <c r="C17" s="12" t="s">
        <v>98</v>
      </c>
      <c r="D17" s="15" t="s">
        <v>91</v>
      </c>
      <c r="E17" s="32"/>
      <c r="F17" s="44"/>
      <c r="G17" s="30">
        <v>2.25</v>
      </c>
      <c r="H17" s="11">
        <v>2.5</v>
      </c>
      <c r="I17" s="31"/>
      <c r="J17" s="30"/>
      <c r="K17" s="11"/>
      <c r="L17" s="31"/>
      <c r="M17" s="22">
        <f t="shared" si="0"/>
        <v>13.5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13.5</v>
      </c>
      <c r="R17" s="34">
        <f t="shared" si="5"/>
        <v>0</v>
      </c>
      <c r="S17" s="33">
        <f t="shared" si="6"/>
        <v>28.5</v>
      </c>
      <c r="T17" s="31">
        <v>6</v>
      </c>
    </row>
    <row r="18" spans="1:20" s="1" customFormat="1" ht="15.75" x14ac:dyDescent="0.25">
      <c r="A18" s="48">
        <v>25</v>
      </c>
      <c r="B18" s="12" t="s">
        <v>92</v>
      </c>
      <c r="C18" s="12" t="s">
        <v>94</v>
      </c>
      <c r="D18" s="15" t="s">
        <v>91</v>
      </c>
      <c r="E18" s="32"/>
      <c r="F18" s="44"/>
      <c r="G18" s="30">
        <v>2.5</v>
      </c>
      <c r="H18" s="11">
        <v>2</v>
      </c>
      <c r="I18" s="31"/>
      <c r="J18" s="30"/>
      <c r="K18" s="11"/>
      <c r="L18" s="31"/>
      <c r="M18" s="22">
        <f t="shared" si="0"/>
        <v>15</v>
      </c>
      <c r="N18" s="7">
        <f t="shared" si="1"/>
        <v>12</v>
      </c>
      <c r="O18" s="23">
        <f t="shared" si="2"/>
        <v>0</v>
      </c>
      <c r="P18" s="33">
        <f t="shared" si="3"/>
        <v>15</v>
      </c>
      <c r="Q18" s="8">
        <f t="shared" si="4"/>
        <v>12</v>
      </c>
      <c r="R18" s="34">
        <f t="shared" si="5"/>
        <v>0</v>
      </c>
      <c r="S18" s="33">
        <f t="shared" si="6"/>
        <v>27</v>
      </c>
      <c r="T18" s="31">
        <v>9</v>
      </c>
    </row>
    <row r="19" spans="1:20" s="1" customFormat="1" ht="15.75" x14ac:dyDescent="0.25">
      <c r="A19" s="47">
        <v>8</v>
      </c>
      <c r="B19" s="12" t="s">
        <v>65</v>
      </c>
      <c r="C19" s="12" t="s">
        <v>66</v>
      </c>
      <c r="D19" s="10" t="s">
        <v>67</v>
      </c>
      <c r="E19" s="32"/>
      <c r="F19" s="44"/>
      <c r="G19" s="30">
        <v>2.25</v>
      </c>
      <c r="H19" s="11">
        <v>2</v>
      </c>
      <c r="I19" s="31"/>
      <c r="J19" s="30"/>
      <c r="K19" s="11"/>
      <c r="L19" s="31"/>
      <c r="M19" s="22">
        <f t="shared" si="0"/>
        <v>13.5</v>
      </c>
      <c r="N19" s="7">
        <f t="shared" si="1"/>
        <v>12</v>
      </c>
      <c r="O19" s="23">
        <f t="shared" si="2"/>
        <v>0</v>
      </c>
      <c r="P19" s="33">
        <f t="shared" si="3"/>
        <v>13.5</v>
      </c>
      <c r="Q19" s="8">
        <f t="shared" si="4"/>
        <v>12</v>
      </c>
      <c r="R19" s="34">
        <f t="shared" si="5"/>
        <v>0</v>
      </c>
      <c r="S19" s="33">
        <f t="shared" si="6"/>
        <v>25.5</v>
      </c>
      <c r="T19" s="31">
        <v>10</v>
      </c>
    </row>
    <row r="20" spans="1:20" ht="15.75" x14ac:dyDescent="0.25">
      <c r="A20" s="48">
        <v>13</v>
      </c>
      <c r="B20" s="12" t="s">
        <v>75</v>
      </c>
      <c r="C20" s="12" t="s">
        <v>76</v>
      </c>
      <c r="D20" s="10" t="s">
        <v>77</v>
      </c>
      <c r="E20" s="32"/>
      <c r="F20" s="44"/>
      <c r="G20" s="78">
        <v>2</v>
      </c>
      <c r="H20" s="79">
        <v>2.25</v>
      </c>
      <c r="I20" s="80"/>
      <c r="J20" s="30"/>
      <c r="K20" s="11"/>
      <c r="L20" s="31"/>
      <c r="M20" s="22">
        <f t="shared" si="0"/>
        <v>12</v>
      </c>
      <c r="N20" s="7">
        <f t="shared" si="1"/>
        <v>13.5</v>
      </c>
      <c r="O20" s="23">
        <f t="shared" si="2"/>
        <v>0</v>
      </c>
      <c r="P20" s="33">
        <f t="shared" si="3"/>
        <v>13.5</v>
      </c>
      <c r="Q20" s="8">
        <f t="shared" si="4"/>
        <v>12</v>
      </c>
      <c r="R20" s="34">
        <f t="shared" si="5"/>
        <v>0</v>
      </c>
      <c r="S20" s="33">
        <f t="shared" si="6"/>
        <v>25.5</v>
      </c>
      <c r="T20" s="31">
        <v>10</v>
      </c>
    </row>
    <row r="21" spans="1:20" s="1" customFormat="1" ht="15.75" x14ac:dyDescent="0.25">
      <c r="A21" s="47">
        <v>10</v>
      </c>
      <c r="B21" s="12" t="s">
        <v>70</v>
      </c>
      <c r="C21" s="12" t="s">
        <v>71</v>
      </c>
      <c r="D21" s="10" t="s">
        <v>67</v>
      </c>
      <c r="E21" s="32"/>
      <c r="F21" s="44"/>
      <c r="G21" s="78">
        <v>2</v>
      </c>
      <c r="H21" s="11">
        <v>2</v>
      </c>
      <c r="I21" s="31"/>
      <c r="J21" s="30"/>
      <c r="K21" s="11"/>
      <c r="L21" s="31"/>
      <c r="M21" s="22">
        <f t="shared" si="0"/>
        <v>12</v>
      </c>
      <c r="N21" s="7">
        <f t="shared" si="1"/>
        <v>12</v>
      </c>
      <c r="O21" s="23">
        <f t="shared" si="2"/>
        <v>0</v>
      </c>
      <c r="P21" s="33">
        <f t="shared" si="3"/>
        <v>12</v>
      </c>
      <c r="Q21" s="8">
        <f t="shared" si="4"/>
        <v>12</v>
      </c>
      <c r="R21" s="34">
        <f t="shared" si="5"/>
        <v>0</v>
      </c>
      <c r="S21" s="33">
        <f t="shared" si="6"/>
        <v>24</v>
      </c>
      <c r="T21" s="31">
        <v>12</v>
      </c>
    </row>
    <row r="22" spans="1:20" s="1" customFormat="1" ht="15.75" x14ac:dyDescent="0.25">
      <c r="A22" s="48">
        <v>22</v>
      </c>
      <c r="B22" s="12" t="s">
        <v>88</v>
      </c>
      <c r="C22" s="12" t="s">
        <v>89</v>
      </c>
      <c r="D22" s="15" t="s">
        <v>90</v>
      </c>
      <c r="E22" s="32"/>
      <c r="F22" s="44"/>
      <c r="G22" s="30">
        <v>2</v>
      </c>
      <c r="H22" s="11">
        <v>2</v>
      </c>
      <c r="I22" s="31"/>
      <c r="J22" s="30"/>
      <c r="K22" s="11"/>
      <c r="L22" s="31"/>
      <c r="M22" s="22">
        <f t="shared" si="0"/>
        <v>12</v>
      </c>
      <c r="N22" s="7">
        <f t="shared" si="1"/>
        <v>12</v>
      </c>
      <c r="O22" s="23">
        <f t="shared" si="2"/>
        <v>0</v>
      </c>
      <c r="P22" s="33">
        <f t="shared" si="3"/>
        <v>12</v>
      </c>
      <c r="Q22" s="8">
        <f t="shared" si="4"/>
        <v>12</v>
      </c>
      <c r="R22" s="34">
        <f t="shared" si="5"/>
        <v>0</v>
      </c>
      <c r="S22" s="33">
        <f t="shared" si="6"/>
        <v>24</v>
      </c>
      <c r="T22" s="31">
        <v>12</v>
      </c>
    </row>
    <row r="23" spans="1:20" s="1" customFormat="1" ht="15.75" x14ac:dyDescent="0.25">
      <c r="A23" s="47">
        <v>9</v>
      </c>
      <c r="B23" s="12" t="s">
        <v>68</v>
      </c>
      <c r="C23" s="12" t="s">
        <v>69</v>
      </c>
      <c r="D23" s="10" t="s">
        <v>67</v>
      </c>
      <c r="E23" s="32"/>
      <c r="F23" s="32"/>
      <c r="G23" s="30">
        <v>2</v>
      </c>
      <c r="H23" s="11">
        <v>1.75</v>
      </c>
      <c r="I23" s="31"/>
      <c r="J23" s="30"/>
      <c r="K23" s="11"/>
      <c r="L23" s="31"/>
      <c r="M23" s="22">
        <f t="shared" si="0"/>
        <v>12</v>
      </c>
      <c r="N23" s="7">
        <f t="shared" si="1"/>
        <v>10.5</v>
      </c>
      <c r="O23" s="23">
        <f t="shared" si="2"/>
        <v>0</v>
      </c>
      <c r="P23" s="33">
        <f t="shared" si="3"/>
        <v>12</v>
      </c>
      <c r="Q23" s="8">
        <f t="shared" si="4"/>
        <v>10.5</v>
      </c>
      <c r="R23" s="34">
        <f t="shared" si="5"/>
        <v>0</v>
      </c>
      <c r="S23" s="33">
        <f t="shared" si="6"/>
        <v>22.5</v>
      </c>
      <c r="T23" s="31">
        <v>14</v>
      </c>
    </row>
    <row r="24" spans="1:20" s="1" customFormat="1" ht="15.75" x14ac:dyDescent="0.25">
      <c r="A24" s="48">
        <v>5</v>
      </c>
      <c r="B24" s="12" t="s">
        <v>60</v>
      </c>
      <c r="C24" s="12" t="s">
        <v>61</v>
      </c>
      <c r="D24" s="10" t="s">
        <v>57</v>
      </c>
      <c r="E24" s="32"/>
      <c r="F24" s="32"/>
      <c r="G24" s="30">
        <v>1.75</v>
      </c>
      <c r="H24" s="11">
        <v>1.75</v>
      </c>
      <c r="I24" s="31"/>
      <c r="J24" s="30"/>
      <c r="K24" s="11"/>
      <c r="L24" s="31"/>
      <c r="M24" s="22">
        <f t="shared" si="0"/>
        <v>10.5</v>
      </c>
      <c r="N24" s="7">
        <f t="shared" si="1"/>
        <v>10.5</v>
      </c>
      <c r="O24" s="23">
        <f t="shared" si="2"/>
        <v>0</v>
      </c>
      <c r="P24" s="33">
        <f t="shared" si="3"/>
        <v>10.5</v>
      </c>
      <c r="Q24" s="8">
        <f t="shared" si="4"/>
        <v>10.5</v>
      </c>
      <c r="R24" s="34">
        <f t="shared" si="5"/>
        <v>0</v>
      </c>
      <c r="S24" s="33">
        <f t="shared" si="6"/>
        <v>21</v>
      </c>
      <c r="T24" s="31">
        <v>15</v>
      </c>
    </row>
    <row r="25" spans="1:20" s="1" customFormat="1" ht="15.75" x14ac:dyDescent="0.25">
      <c r="A25" s="47">
        <v>14</v>
      </c>
      <c r="B25" s="12" t="s">
        <v>78</v>
      </c>
      <c r="C25" s="12" t="s">
        <v>79</v>
      </c>
      <c r="D25" s="10" t="s">
        <v>77</v>
      </c>
      <c r="E25" s="32"/>
      <c r="F25" s="32"/>
      <c r="G25" s="78">
        <v>1.75</v>
      </c>
      <c r="H25" s="79">
        <v>1.75</v>
      </c>
      <c r="I25" s="80"/>
      <c r="J25" s="30"/>
      <c r="K25" s="11"/>
      <c r="L25" s="31"/>
      <c r="M25" s="22">
        <f t="shared" si="0"/>
        <v>10.5</v>
      </c>
      <c r="N25" s="7">
        <f t="shared" si="1"/>
        <v>10.5</v>
      </c>
      <c r="O25" s="23">
        <f t="shared" si="2"/>
        <v>0</v>
      </c>
      <c r="P25" s="33">
        <f t="shared" si="3"/>
        <v>10.5</v>
      </c>
      <c r="Q25" s="8">
        <f t="shared" si="4"/>
        <v>10.5</v>
      </c>
      <c r="R25" s="34">
        <f t="shared" si="5"/>
        <v>0</v>
      </c>
      <c r="S25" s="33">
        <f t="shared" si="6"/>
        <v>21</v>
      </c>
      <c r="T25" s="31">
        <v>15</v>
      </c>
    </row>
    <row r="26" spans="1:20" s="1" customFormat="1" ht="15.75" x14ac:dyDescent="0.25">
      <c r="A26" s="48">
        <v>28</v>
      </c>
      <c r="B26" s="12" t="s">
        <v>62</v>
      </c>
      <c r="C26" s="12" t="s">
        <v>6</v>
      </c>
      <c r="D26" s="15" t="s">
        <v>91</v>
      </c>
      <c r="E26" s="32"/>
      <c r="F26" s="44"/>
      <c r="G26" s="30">
        <v>1.75</v>
      </c>
      <c r="H26" s="11">
        <v>1.75</v>
      </c>
      <c r="I26" s="31"/>
      <c r="J26" s="30"/>
      <c r="K26" s="11"/>
      <c r="L26" s="31"/>
      <c r="M26" s="22">
        <f t="shared" si="0"/>
        <v>10.5</v>
      </c>
      <c r="N26" s="7">
        <f t="shared" si="1"/>
        <v>10.5</v>
      </c>
      <c r="O26" s="23">
        <f t="shared" si="2"/>
        <v>0</v>
      </c>
      <c r="P26" s="33">
        <f t="shared" si="3"/>
        <v>10.5</v>
      </c>
      <c r="Q26" s="8">
        <f t="shared" si="4"/>
        <v>10.5</v>
      </c>
      <c r="R26" s="34">
        <f t="shared" si="5"/>
        <v>0</v>
      </c>
      <c r="S26" s="33">
        <f t="shared" si="6"/>
        <v>21</v>
      </c>
      <c r="T26" s="31">
        <v>15</v>
      </c>
    </row>
    <row r="27" spans="1:20" s="1" customFormat="1" ht="15.75" x14ac:dyDescent="0.25">
      <c r="A27" s="47">
        <v>11</v>
      </c>
      <c r="B27" s="12" t="s">
        <v>72</v>
      </c>
      <c r="C27" s="12" t="s">
        <v>73</v>
      </c>
      <c r="D27" s="10" t="s">
        <v>67</v>
      </c>
      <c r="E27" s="32"/>
      <c r="F27" s="44"/>
      <c r="G27" s="78">
        <v>1.5</v>
      </c>
      <c r="H27" s="79">
        <v>1.5</v>
      </c>
      <c r="I27" s="80"/>
      <c r="J27" s="30"/>
      <c r="K27" s="11"/>
      <c r="L27" s="31"/>
      <c r="M27" s="22">
        <f t="shared" si="0"/>
        <v>9</v>
      </c>
      <c r="N27" s="7">
        <f t="shared" si="1"/>
        <v>9</v>
      </c>
      <c r="O27" s="23">
        <f t="shared" si="2"/>
        <v>0</v>
      </c>
      <c r="P27" s="33">
        <f t="shared" si="3"/>
        <v>9</v>
      </c>
      <c r="Q27" s="8">
        <f t="shared" si="4"/>
        <v>9</v>
      </c>
      <c r="R27" s="34">
        <f t="shared" si="5"/>
        <v>0</v>
      </c>
      <c r="S27" s="33">
        <f t="shared" si="6"/>
        <v>18</v>
      </c>
      <c r="T27" s="31">
        <v>18</v>
      </c>
    </row>
    <row r="28" spans="1:20" x14ac:dyDescent="0.2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</sheetData>
  <sortState ref="A10:S36">
    <sortCondition descending="1" ref="S10:S36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6" zoomScaleNormal="100" workbookViewId="0">
      <selection activeCell="H13" sqref="H13"/>
    </sheetView>
  </sheetViews>
  <sheetFormatPr defaultRowHeight="15" x14ac:dyDescent="0.25"/>
  <cols>
    <col min="1" max="1" width="3.5703125" customWidth="1"/>
    <col min="2" max="2" width="11.28515625" customWidth="1"/>
    <col min="3" max="3" width="21.140625" bestFit="1" customWidth="1"/>
    <col min="4" max="4" width="55" bestFit="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0" ht="18.7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5" customHeight="1" x14ac:dyDescent="0.25">
      <c r="A3" s="3"/>
      <c r="B3" s="35" t="s">
        <v>40</v>
      </c>
      <c r="C3" s="3"/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  <c r="C4" s="3"/>
    </row>
    <row r="5" spans="1:20" ht="15.75" x14ac:dyDescent="0.25">
      <c r="A5" s="3"/>
      <c r="B5" s="35" t="s">
        <v>42</v>
      </c>
      <c r="C5" s="3"/>
      <c r="D5" s="6"/>
    </row>
    <row r="6" spans="1:20" ht="15.75" x14ac:dyDescent="0.25">
      <c r="A6" s="3"/>
      <c r="B6" s="35" t="s">
        <v>43</v>
      </c>
      <c r="C6" s="3"/>
      <c r="D6" s="6"/>
    </row>
    <row r="7" spans="1:20" ht="16.5" thickBot="1" x14ac:dyDescent="0.3">
      <c r="A7" s="3"/>
      <c r="B7" s="35" t="s">
        <v>44</v>
      </c>
      <c r="C7" s="3"/>
      <c r="D7" s="6"/>
    </row>
    <row r="8" spans="1:20" ht="20.25" customHeight="1" x14ac:dyDescent="0.3">
      <c r="A8" s="116" t="s">
        <v>37</v>
      </c>
      <c r="B8" s="121" t="s">
        <v>49</v>
      </c>
      <c r="C8" s="122"/>
      <c r="D8" s="123"/>
      <c r="E8" s="45"/>
      <c r="F8" s="45"/>
      <c r="G8" s="127" t="s">
        <v>38</v>
      </c>
      <c r="H8" s="128"/>
      <c r="I8" s="129"/>
      <c r="J8" s="127" t="s">
        <v>39</v>
      </c>
      <c r="K8" s="128"/>
      <c r="L8" s="129"/>
      <c r="M8" s="130" t="s">
        <v>31</v>
      </c>
      <c r="N8" s="128"/>
      <c r="O8" s="129"/>
      <c r="P8" s="124" t="s">
        <v>32</v>
      </c>
      <c r="Q8" s="109" t="s">
        <v>33</v>
      </c>
      <c r="R8" s="111" t="s">
        <v>34</v>
      </c>
      <c r="S8" s="131" t="s">
        <v>35</v>
      </c>
      <c r="T8" s="133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7">
        <v>1</v>
      </c>
      <c r="K9" s="54">
        <v>2</v>
      </c>
      <c r="L9" s="58">
        <v>3</v>
      </c>
      <c r="M9" s="59">
        <v>1</v>
      </c>
      <c r="N9" s="54">
        <v>2</v>
      </c>
      <c r="O9" s="58">
        <v>3</v>
      </c>
      <c r="P9" s="125"/>
      <c r="Q9" s="110"/>
      <c r="R9" s="112"/>
      <c r="S9" s="132"/>
      <c r="T9" s="134"/>
    </row>
    <row r="10" spans="1:20" s="1" customFormat="1" ht="15.75" x14ac:dyDescent="0.25">
      <c r="A10" s="56">
        <v>35</v>
      </c>
      <c r="B10" s="12" t="s">
        <v>100</v>
      </c>
      <c r="C10" s="12" t="s">
        <v>101</v>
      </c>
      <c r="D10" s="10" t="s">
        <v>102</v>
      </c>
      <c r="E10" s="32"/>
      <c r="F10" s="32"/>
      <c r="G10" s="30">
        <v>2.75</v>
      </c>
      <c r="H10" s="11">
        <v>2.75</v>
      </c>
      <c r="I10" s="31"/>
      <c r="J10" s="30"/>
      <c r="K10" s="11"/>
      <c r="L10" s="31"/>
      <c r="M10" s="22">
        <f t="shared" ref="M10:O14" si="0">(G10*6)-J10</f>
        <v>16.5</v>
      </c>
      <c r="N10" s="7">
        <f t="shared" si="0"/>
        <v>16.5</v>
      </c>
      <c r="O10" s="23">
        <f t="shared" si="0"/>
        <v>0</v>
      </c>
      <c r="P10" s="33">
        <f>MAX(M10:O10)</f>
        <v>16.5</v>
      </c>
      <c r="Q10" s="8">
        <f>LARGE(M10:O10,2)</f>
        <v>16.5</v>
      </c>
      <c r="R10" s="34">
        <f>LARGE(N10:P10,3)</f>
        <v>0</v>
      </c>
      <c r="S10" s="33">
        <f>P10+Q10</f>
        <v>33</v>
      </c>
      <c r="T10" s="31">
        <v>1</v>
      </c>
    </row>
    <row r="11" spans="1:20" ht="15.75" x14ac:dyDescent="0.25">
      <c r="A11" s="55">
        <v>42</v>
      </c>
      <c r="B11" s="12" t="s">
        <v>108</v>
      </c>
      <c r="C11" s="12" t="s">
        <v>17</v>
      </c>
      <c r="D11" s="15" t="s">
        <v>109</v>
      </c>
      <c r="E11" s="32"/>
      <c r="F11" s="32"/>
      <c r="G11" s="16">
        <v>2.5</v>
      </c>
      <c r="H11" s="9">
        <v>2.5</v>
      </c>
      <c r="I11" s="17"/>
      <c r="J11" s="16"/>
      <c r="K11" s="9"/>
      <c r="L11" s="17"/>
      <c r="M11" s="61">
        <f t="shared" si="0"/>
        <v>15</v>
      </c>
      <c r="N11" s="7">
        <f t="shared" si="0"/>
        <v>15</v>
      </c>
      <c r="O11" s="23">
        <f t="shared" si="0"/>
        <v>0</v>
      </c>
      <c r="P11" s="33">
        <f>MAX(M11:O11)</f>
        <v>15</v>
      </c>
      <c r="Q11" s="8">
        <f>LARGE(M11:O11,2)</f>
        <v>15</v>
      </c>
      <c r="R11" s="23">
        <f>LARGE(N11:P11,3)</f>
        <v>0</v>
      </c>
      <c r="S11" s="21">
        <f>P11+Q11</f>
        <v>30</v>
      </c>
      <c r="T11" s="31">
        <v>2</v>
      </c>
    </row>
    <row r="12" spans="1:20" ht="15.75" x14ac:dyDescent="0.25">
      <c r="A12" s="56">
        <v>34</v>
      </c>
      <c r="B12" s="12" t="s">
        <v>214</v>
      </c>
      <c r="C12" s="12" t="s">
        <v>99</v>
      </c>
      <c r="D12" s="10" t="s">
        <v>91</v>
      </c>
      <c r="E12" s="32"/>
      <c r="F12" s="32"/>
      <c r="G12" s="30">
        <v>2</v>
      </c>
      <c r="H12" s="11">
        <v>2.75</v>
      </c>
      <c r="I12" s="31"/>
      <c r="J12" s="30"/>
      <c r="K12" s="11"/>
      <c r="L12" s="31"/>
      <c r="M12" s="61">
        <f t="shared" si="0"/>
        <v>12</v>
      </c>
      <c r="N12" s="7">
        <f t="shared" si="0"/>
        <v>16.5</v>
      </c>
      <c r="O12" s="23">
        <f t="shared" si="0"/>
        <v>0</v>
      </c>
      <c r="P12" s="33">
        <f>MAX(M12:O12)</f>
        <v>16.5</v>
      </c>
      <c r="Q12" s="8">
        <f>LARGE(M12:O12,2)</f>
        <v>12</v>
      </c>
      <c r="R12" s="23">
        <f>LARGE(M12:O12,3)</f>
        <v>0</v>
      </c>
      <c r="S12" s="21">
        <f>P12+Q12</f>
        <v>28.5</v>
      </c>
      <c r="T12" s="31">
        <v>3</v>
      </c>
    </row>
    <row r="13" spans="1:20" ht="15.75" x14ac:dyDescent="0.25">
      <c r="A13" s="55">
        <v>37</v>
      </c>
      <c r="B13" s="12" t="s">
        <v>103</v>
      </c>
      <c r="C13" s="12" t="s">
        <v>104</v>
      </c>
      <c r="D13" s="10" t="s">
        <v>102</v>
      </c>
      <c r="E13" s="32"/>
      <c r="F13" s="32"/>
      <c r="G13" s="30">
        <v>1.75</v>
      </c>
      <c r="H13" s="11">
        <v>2.25</v>
      </c>
      <c r="I13" s="31"/>
      <c r="J13" s="30"/>
      <c r="K13" s="11"/>
      <c r="L13" s="31"/>
      <c r="M13" s="61">
        <f t="shared" si="0"/>
        <v>10.5</v>
      </c>
      <c r="N13" s="7">
        <f t="shared" si="0"/>
        <v>13.5</v>
      </c>
      <c r="O13" s="23">
        <f t="shared" si="0"/>
        <v>0</v>
      </c>
      <c r="P13" s="33">
        <f>MAX(M13:O13)</f>
        <v>13.5</v>
      </c>
      <c r="Q13" s="8">
        <f>LARGE(M13:O13,2)</f>
        <v>10.5</v>
      </c>
      <c r="R13" s="23">
        <f>LARGE(N13:P13,3)</f>
        <v>0</v>
      </c>
      <c r="S13" s="21">
        <f>P13+Q13</f>
        <v>24</v>
      </c>
      <c r="T13" s="31">
        <v>4</v>
      </c>
    </row>
    <row r="14" spans="1:20" ht="15.75" x14ac:dyDescent="0.25">
      <c r="A14" s="56">
        <v>39</v>
      </c>
      <c r="B14" s="12" t="s">
        <v>105</v>
      </c>
      <c r="C14" s="12" t="s">
        <v>106</v>
      </c>
      <c r="D14" s="15" t="s">
        <v>74</v>
      </c>
      <c r="E14" s="32"/>
      <c r="F14" s="32"/>
      <c r="G14" s="30">
        <v>2</v>
      </c>
      <c r="H14" s="11">
        <v>2</v>
      </c>
      <c r="I14" s="31"/>
      <c r="J14" s="30"/>
      <c r="K14" s="11"/>
      <c r="L14" s="31"/>
      <c r="M14" s="61">
        <f t="shared" si="0"/>
        <v>12</v>
      </c>
      <c r="N14" s="7">
        <f t="shared" si="0"/>
        <v>12</v>
      </c>
      <c r="O14" s="23">
        <f t="shared" si="0"/>
        <v>0</v>
      </c>
      <c r="P14" s="33">
        <f>MAX(M14:O14)</f>
        <v>12</v>
      </c>
      <c r="Q14" s="8">
        <f>LARGE(M14:O14,2)</f>
        <v>12</v>
      </c>
      <c r="R14" s="23">
        <f>LARGE(N14:P14,3)</f>
        <v>0</v>
      </c>
      <c r="S14" s="21">
        <f>P14+Q14</f>
        <v>24</v>
      </c>
      <c r="T14" s="31">
        <v>4</v>
      </c>
    </row>
  </sheetData>
  <sortState ref="A10:S18">
    <sortCondition descending="1" ref="S10:S1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Normal="100" workbookViewId="0">
      <selection activeCell="A17" sqref="A17:XFD17"/>
    </sheetView>
  </sheetViews>
  <sheetFormatPr defaultRowHeight="15" x14ac:dyDescent="0.25"/>
  <cols>
    <col min="1" max="1" width="3.5703125" customWidth="1"/>
    <col min="2" max="2" width="11" style="3" customWidth="1"/>
    <col min="3" max="3" width="17.7109375" style="3" bestFit="1" customWidth="1"/>
    <col min="4" max="4" width="53.7109375" bestFit="1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8.7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x14ac:dyDescent="0.3">
      <c r="A8" s="116" t="s">
        <v>37</v>
      </c>
      <c r="B8" s="121" t="s">
        <v>50</v>
      </c>
      <c r="C8" s="122"/>
      <c r="D8" s="123"/>
      <c r="E8" s="45"/>
      <c r="F8" s="45"/>
      <c r="G8" s="127" t="s">
        <v>38</v>
      </c>
      <c r="H8" s="128"/>
      <c r="I8" s="129"/>
      <c r="J8" s="127" t="s">
        <v>39</v>
      </c>
      <c r="K8" s="128"/>
      <c r="L8" s="129"/>
      <c r="M8" s="127" t="s">
        <v>31</v>
      </c>
      <c r="N8" s="128"/>
      <c r="O8" s="12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35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7">
        <v>1</v>
      </c>
      <c r="K9" s="54">
        <v>2</v>
      </c>
      <c r="L9" s="58">
        <v>3</v>
      </c>
      <c r="M9" s="57">
        <v>1</v>
      </c>
      <c r="N9" s="54">
        <v>2</v>
      </c>
      <c r="O9" s="58">
        <v>3</v>
      </c>
      <c r="P9" s="125"/>
      <c r="Q9" s="110"/>
      <c r="R9" s="112"/>
      <c r="S9" s="114"/>
      <c r="T9" s="134"/>
    </row>
    <row r="10" spans="1:20" s="170" customFormat="1" ht="15.75" x14ac:dyDescent="0.25">
      <c r="A10" s="162">
        <v>69</v>
      </c>
      <c r="B10" s="163" t="s">
        <v>134</v>
      </c>
      <c r="C10" s="163" t="s">
        <v>86</v>
      </c>
      <c r="D10" s="164" t="s">
        <v>87</v>
      </c>
      <c r="E10" s="147"/>
      <c r="F10" s="147"/>
      <c r="G10" s="165">
        <v>3.75</v>
      </c>
      <c r="H10" s="165">
        <v>3.5</v>
      </c>
      <c r="I10" s="166"/>
      <c r="J10" s="167"/>
      <c r="K10" s="168"/>
      <c r="L10" s="169"/>
      <c r="M10" s="155">
        <f t="shared" ref="M10:M29" si="0">(G10*6)-J10</f>
        <v>22.5</v>
      </c>
      <c r="N10" s="156">
        <f t="shared" ref="N10:N29" si="1">(H10*6)-K10</f>
        <v>21</v>
      </c>
      <c r="O10" s="157">
        <f t="shared" ref="O10:O29" si="2">(I10*6)-L10</f>
        <v>0</v>
      </c>
      <c r="P10" s="158">
        <f t="shared" ref="P10:P29" si="3">MAX(M10:O10)</f>
        <v>22.5</v>
      </c>
      <c r="Q10" s="159">
        <f t="shared" ref="Q10:Q29" si="4">LARGE(M10:O10,2)</f>
        <v>21</v>
      </c>
      <c r="R10" s="157">
        <f>LARGE(M10:O10,3)</f>
        <v>0</v>
      </c>
      <c r="S10" s="158">
        <f t="shared" ref="S10:S29" si="5">P10+Q10</f>
        <v>43.5</v>
      </c>
      <c r="T10" s="169">
        <v>1</v>
      </c>
    </row>
    <row r="11" spans="1:20" ht="15.75" x14ac:dyDescent="0.25">
      <c r="A11" s="63">
        <v>79</v>
      </c>
      <c r="B11" s="12" t="s">
        <v>64</v>
      </c>
      <c r="C11" s="12" t="s">
        <v>141</v>
      </c>
      <c r="D11" s="9" t="s">
        <v>91</v>
      </c>
      <c r="E11" s="32"/>
      <c r="F11" s="32"/>
      <c r="G11" s="9">
        <v>3.5</v>
      </c>
      <c r="H11" s="9">
        <v>3.75</v>
      </c>
      <c r="I11" s="17"/>
      <c r="J11" s="16"/>
      <c r="K11" s="9"/>
      <c r="L11" s="17"/>
      <c r="M11" s="22">
        <f t="shared" si="0"/>
        <v>21</v>
      </c>
      <c r="N11" s="7">
        <f t="shared" si="1"/>
        <v>22.5</v>
      </c>
      <c r="O11" s="23">
        <f t="shared" si="2"/>
        <v>0</v>
      </c>
      <c r="P11" s="33">
        <f t="shared" si="3"/>
        <v>22.5</v>
      </c>
      <c r="Q11" s="8">
        <f t="shared" si="4"/>
        <v>21</v>
      </c>
      <c r="R11" s="23">
        <f>LARGE(N11:P11,3)</f>
        <v>0</v>
      </c>
      <c r="S11" s="33">
        <f t="shared" si="5"/>
        <v>43.5</v>
      </c>
      <c r="T11" s="17">
        <v>1</v>
      </c>
    </row>
    <row r="12" spans="1:20" ht="15.75" x14ac:dyDescent="0.25">
      <c r="A12" s="63">
        <v>46</v>
      </c>
      <c r="B12" s="12" t="s">
        <v>115</v>
      </c>
      <c r="C12" s="12" t="s">
        <v>19</v>
      </c>
      <c r="D12" s="10" t="s">
        <v>112</v>
      </c>
      <c r="E12" s="32"/>
      <c r="F12" s="32"/>
      <c r="G12" s="9">
        <v>3.5</v>
      </c>
      <c r="H12" s="9">
        <v>3.25</v>
      </c>
      <c r="I12" s="17"/>
      <c r="J12" s="16"/>
      <c r="K12" s="9"/>
      <c r="L12" s="17"/>
      <c r="M12" s="22">
        <f t="shared" si="0"/>
        <v>21</v>
      </c>
      <c r="N12" s="7">
        <f t="shared" si="1"/>
        <v>19.5</v>
      </c>
      <c r="O12" s="23">
        <f t="shared" si="2"/>
        <v>0</v>
      </c>
      <c r="P12" s="33">
        <f t="shared" si="3"/>
        <v>21</v>
      </c>
      <c r="Q12" s="8">
        <f t="shared" si="4"/>
        <v>19.5</v>
      </c>
      <c r="R12" s="23">
        <f t="shared" ref="R12:R29" si="6">LARGE(M12:O12,3)</f>
        <v>0</v>
      </c>
      <c r="S12" s="33">
        <f t="shared" si="5"/>
        <v>40.5</v>
      </c>
      <c r="T12" s="17">
        <v>3</v>
      </c>
    </row>
    <row r="13" spans="1:20" s="170" customFormat="1" ht="15.75" x14ac:dyDescent="0.25">
      <c r="A13" s="162">
        <v>68</v>
      </c>
      <c r="B13" s="163" t="s">
        <v>133</v>
      </c>
      <c r="C13" s="163" t="s">
        <v>119</v>
      </c>
      <c r="D13" s="164" t="s">
        <v>87</v>
      </c>
      <c r="E13" s="147"/>
      <c r="F13" s="147"/>
      <c r="G13" s="168">
        <v>3.5</v>
      </c>
      <c r="H13" s="168">
        <v>3.25</v>
      </c>
      <c r="I13" s="169"/>
      <c r="J13" s="167"/>
      <c r="K13" s="168"/>
      <c r="L13" s="169"/>
      <c r="M13" s="155">
        <f t="shared" si="0"/>
        <v>21</v>
      </c>
      <c r="N13" s="156">
        <f t="shared" si="1"/>
        <v>19.5</v>
      </c>
      <c r="O13" s="157">
        <f t="shared" si="2"/>
        <v>0</v>
      </c>
      <c r="P13" s="158">
        <f t="shared" si="3"/>
        <v>21</v>
      </c>
      <c r="Q13" s="159">
        <f t="shared" si="4"/>
        <v>19.5</v>
      </c>
      <c r="R13" s="157">
        <f t="shared" si="6"/>
        <v>0</v>
      </c>
      <c r="S13" s="158">
        <f t="shared" si="5"/>
        <v>40.5</v>
      </c>
      <c r="T13" s="169">
        <v>3</v>
      </c>
    </row>
    <row r="14" spans="1:20" ht="15.75" x14ac:dyDescent="0.25">
      <c r="A14" s="63">
        <v>71</v>
      </c>
      <c r="B14" s="12" t="s">
        <v>97</v>
      </c>
      <c r="C14" s="12" t="s">
        <v>1</v>
      </c>
      <c r="D14" s="9" t="s">
        <v>136</v>
      </c>
      <c r="E14" s="32"/>
      <c r="F14" s="32"/>
      <c r="G14" s="9">
        <v>3.5</v>
      </c>
      <c r="H14" s="9">
        <v>3.25</v>
      </c>
      <c r="I14" s="17"/>
      <c r="J14" s="16"/>
      <c r="K14" s="9"/>
      <c r="L14" s="17"/>
      <c r="M14" s="22">
        <f t="shared" si="0"/>
        <v>21</v>
      </c>
      <c r="N14" s="7">
        <f t="shared" si="1"/>
        <v>19.5</v>
      </c>
      <c r="O14" s="23">
        <f t="shared" si="2"/>
        <v>0</v>
      </c>
      <c r="P14" s="33">
        <f t="shared" si="3"/>
        <v>21</v>
      </c>
      <c r="Q14" s="8">
        <f t="shared" si="4"/>
        <v>19.5</v>
      </c>
      <c r="R14" s="23">
        <f t="shared" si="6"/>
        <v>0</v>
      </c>
      <c r="S14" s="33">
        <f t="shared" si="5"/>
        <v>40.5</v>
      </c>
      <c r="T14" s="17">
        <v>3</v>
      </c>
    </row>
    <row r="15" spans="1:20" ht="15.75" x14ac:dyDescent="0.25">
      <c r="A15" s="63">
        <v>57</v>
      </c>
      <c r="B15" s="12" t="s">
        <v>122</v>
      </c>
      <c r="C15" s="12" t="s">
        <v>123</v>
      </c>
      <c r="D15" s="10" t="s">
        <v>121</v>
      </c>
      <c r="E15" s="32"/>
      <c r="F15" s="32"/>
      <c r="G15" s="9">
        <v>3.5</v>
      </c>
      <c r="H15" s="9">
        <v>3</v>
      </c>
      <c r="I15" s="17"/>
      <c r="J15" s="16"/>
      <c r="K15" s="9"/>
      <c r="L15" s="17"/>
      <c r="M15" s="22">
        <f t="shared" si="0"/>
        <v>21</v>
      </c>
      <c r="N15" s="7">
        <f t="shared" si="1"/>
        <v>18</v>
      </c>
      <c r="O15" s="23">
        <f t="shared" si="2"/>
        <v>0</v>
      </c>
      <c r="P15" s="33">
        <f t="shared" si="3"/>
        <v>21</v>
      </c>
      <c r="Q15" s="8">
        <f t="shared" si="4"/>
        <v>18</v>
      </c>
      <c r="R15" s="23">
        <f t="shared" si="6"/>
        <v>0</v>
      </c>
      <c r="S15" s="33">
        <f t="shared" si="5"/>
        <v>39</v>
      </c>
      <c r="T15" s="17">
        <v>6</v>
      </c>
    </row>
    <row r="16" spans="1:20" ht="15.75" x14ac:dyDescent="0.25">
      <c r="A16" s="63">
        <v>51</v>
      </c>
      <c r="B16" s="12" t="s">
        <v>78</v>
      </c>
      <c r="C16" s="12" t="s">
        <v>117</v>
      </c>
      <c r="D16" s="10" t="s">
        <v>112</v>
      </c>
      <c r="E16" s="32"/>
      <c r="F16" s="32"/>
      <c r="G16" s="81">
        <v>3</v>
      </c>
      <c r="H16" s="81">
        <v>3</v>
      </c>
      <c r="I16" s="71"/>
      <c r="J16" s="82"/>
      <c r="K16" s="81"/>
      <c r="L16" s="71"/>
      <c r="M16" s="22">
        <f t="shared" si="0"/>
        <v>18</v>
      </c>
      <c r="N16" s="7">
        <f t="shared" si="1"/>
        <v>18</v>
      </c>
      <c r="O16" s="23">
        <f t="shared" si="2"/>
        <v>0</v>
      </c>
      <c r="P16" s="33">
        <f t="shared" si="3"/>
        <v>18</v>
      </c>
      <c r="Q16" s="8">
        <f t="shared" si="4"/>
        <v>18</v>
      </c>
      <c r="R16" s="23">
        <f t="shared" si="6"/>
        <v>0</v>
      </c>
      <c r="S16" s="33">
        <f t="shared" si="5"/>
        <v>36</v>
      </c>
      <c r="T16" s="17">
        <v>7</v>
      </c>
    </row>
    <row r="17" spans="1:20" s="170" customFormat="1" ht="15.75" x14ac:dyDescent="0.25">
      <c r="A17" s="162">
        <v>62</v>
      </c>
      <c r="B17" s="163" t="s">
        <v>125</v>
      </c>
      <c r="C17" s="163" t="s">
        <v>126</v>
      </c>
      <c r="D17" s="164" t="s">
        <v>87</v>
      </c>
      <c r="E17" s="147"/>
      <c r="F17" s="147"/>
      <c r="G17" s="168">
        <v>3.25</v>
      </c>
      <c r="H17" s="168">
        <v>2.75</v>
      </c>
      <c r="I17" s="169"/>
      <c r="J17" s="167"/>
      <c r="K17" s="168"/>
      <c r="L17" s="169"/>
      <c r="M17" s="155">
        <f t="shared" si="0"/>
        <v>19.5</v>
      </c>
      <c r="N17" s="156">
        <f t="shared" si="1"/>
        <v>16.5</v>
      </c>
      <c r="O17" s="157">
        <f t="shared" si="2"/>
        <v>0</v>
      </c>
      <c r="P17" s="158">
        <f t="shared" si="3"/>
        <v>19.5</v>
      </c>
      <c r="Q17" s="159">
        <f t="shared" si="4"/>
        <v>16.5</v>
      </c>
      <c r="R17" s="157">
        <f t="shared" si="6"/>
        <v>0</v>
      </c>
      <c r="S17" s="158">
        <f t="shared" si="5"/>
        <v>36</v>
      </c>
      <c r="T17" s="169">
        <v>7</v>
      </c>
    </row>
    <row r="18" spans="1:20" ht="15.75" x14ac:dyDescent="0.25">
      <c r="A18" s="63">
        <v>76</v>
      </c>
      <c r="B18" s="12" t="s">
        <v>139</v>
      </c>
      <c r="C18" s="12" t="s">
        <v>95</v>
      </c>
      <c r="D18" s="9" t="s">
        <v>91</v>
      </c>
      <c r="E18" s="32"/>
      <c r="F18" s="32"/>
      <c r="G18" s="9">
        <v>3</v>
      </c>
      <c r="H18" s="9">
        <v>3</v>
      </c>
      <c r="I18" s="17"/>
      <c r="J18" s="16"/>
      <c r="K18" s="9"/>
      <c r="L18" s="17"/>
      <c r="M18" s="22">
        <f t="shared" si="0"/>
        <v>18</v>
      </c>
      <c r="N18" s="7">
        <f t="shared" si="1"/>
        <v>18</v>
      </c>
      <c r="O18" s="23">
        <f t="shared" si="2"/>
        <v>0</v>
      </c>
      <c r="P18" s="33">
        <f t="shared" si="3"/>
        <v>18</v>
      </c>
      <c r="Q18" s="8">
        <f t="shared" si="4"/>
        <v>18</v>
      </c>
      <c r="R18" s="23">
        <f t="shared" si="6"/>
        <v>0</v>
      </c>
      <c r="S18" s="33">
        <f t="shared" si="5"/>
        <v>36</v>
      </c>
      <c r="T18" s="17">
        <v>7</v>
      </c>
    </row>
    <row r="19" spans="1:20" ht="15.75" x14ac:dyDescent="0.25">
      <c r="A19" s="63">
        <v>77</v>
      </c>
      <c r="B19" s="12" t="s">
        <v>140</v>
      </c>
      <c r="C19" s="12" t="s">
        <v>95</v>
      </c>
      <c r="D19" s="9" t="s">
        <v>91</v>
      </c>
      <c r="E19" s="32"/>
      <c r="F19" s="32"/>
      <c r="G19" s="9">
        <v>3.25</v>
      </c>
      <c r="H19" s="9">
        <v>2.75</v>
      </c>
      <c r="I19" s="17"/>
      <c r="J19" s="16"/>
      <c r="K19" s="9"/>
      <c r="L19" s="17"/>
      <c r="M19" s="22">
        <f t="shared" si="0"/>
        <v>19.5</v>
      </c>
      <c r="N19" s="7">
        <f t="shared" si="1"/>
        <v>16.5</v>
      </c>
      <c r="O19" s="23">
        <f t="shared" si="2"/>
        <v>0</v>
      </c>
      <c r="P19" s="33">
        <f t="shared" si="3"/>
        <v>19.5</v>
      </c>
      <c r="Q19" s="8">
        <f t="shared" si="4"/>
        <v>16.5</v>
      </c>
      <c r="R19" s="23">
        <f t="shared" si="6"/>
        <v>0</v>
      </c>
      <c r="S19" s="33">
        <f t="shared" si="5"/>
        <v>36</v>
      </c>
      <c r="T19" s="17">
        <v>7</v>
      </c>
    </row>
    <row r="20" spans="1:20" ht="15.75" x14ac:dyDescent="0.25">
      <c r="A20" s="63">
        <v>56</v>
      </c>
      <c r="B20" s="12" t="s">
        <v>78</v>
      </c>
      <c r="C20" s="12" t="s">
        <v>262</v>
      </c>
      <c r="D20" s="10" t="s">
        <v>121</v>
      </c>
      <c r="E20" s="32"/>
      <c r="F20" s="32"/>
      <c r="G20" s="9">
        <v>2.75</v>
      </c>
      <c r="H20" s="9">
        <v>3</v>
      </c>
      <c r="I20" s="17"/>
      <c r="J20" s="16"/>
      <c r="K20" s="9"/>
      <c r="L20" s="17"/>
      <c r="M20" s="22">
        <f t="shared" si="0"/>
        <v>16.5</v>
      </c>
      <c r="N20" s="7">
        <f t="shared" si="1"/>
        <v>18</v>
      </c>
      <c r="O20" s="23">
        <f t="shared" si="2"/>
        <v>0</v>
      </c>
      <c r="P20" s="33">
        <f t="shared" si="3"/>
        <v>18</v>
      </c>
      <c r="Q20" s="8">
        <f t="shared" si="4"/>
        <v>16.5</v>
      </c>
      <c r="R20" s="23">
        <f t="shared" si="6"/>
        <v>0</v>
      </c>
      <c r="S20" s="33">
        <f t="shared" si="5"/>
        <v>34.5</v>
      </c>
      <c r="T20" s="17">
        <v>11</v>
      </c>
    </row>
    <row r="21" spans="1:20" ht="15.75" x14ac:dyDescent="0.25">
      <c r="A21" s="63">
        <v>64</v>
      </c>
      <c r="B21" s="12" t="s">
        <v>113</v>
      </c>
      <c r="C21" s="12" t="s">
        <v>129</v>
      </c>
      <c r="D21" s="10" t="s">
        <v>87</v>
      </c>
      <c r="E21" s="32"/>
      <c r="F21" s="32"/>
      <c r="G21" s="9">
        <v>3.25</v>
      </c>
      <c r="H21" s="9">
        <v>2.5</v>
      </c>
      <c r="I21" s="17"/>
      <c r="J21" s="16"/>
      <c r="K21" s="9"/>
      <c r="L21" s="17"/>
      <c r="M21" s="22">
        <f t="shared" si="0"/>
        <v>19.5</v>
      </c>
      <c r="N21" s="7">
        <f t="shared" si="1"/>
        <v>15</v>
      </c>
      <c r="O21" s="23">
        <f t="shared" si="2"/>
        <v>0</v>
      </c>
      <c r="P21" s="33">
        <f t="shared" si="3"/>
        <v>19.5</v>
      </c>
      <c r="Q21" s="8">
        <f t="shared" si="4"/>
        <v>15</v>
      </c>
      <c r="R21" s="23">
        <f t="shared" si="6"/>
        <v>0</v>
      </c>
      <c r="S21" s="33">
        <f t="shared" si="5"/>
        <v>34.5</v>
      </c>
      <c r="T21" s="17">
        <v>11</v>
      </c>
    </row>
    <row r="22" spans="1:20" ht="15.75" x14ac:dyDescent="0.25">
      <c r="A22" s="63">
        <v>74</v>
      </c>
      <c r="B22" s="12" t="s">
        <v>137</v>
      </c>
      <c r="C22" s="12" t="s">
        <v>138</v>
      </c>
      <c r="D22" s="9" t="s">
        <v>136</v>
      </c>
      <c r="E22" s="32"/>
      <c r="F22" s="32"/>
      <c r="G22" s="81">
        <v>3</v>
      </c>
      <c r="H22" s="81">
        <v>3.25</v>
      </c>
      <c r="I22" s="71"/>
      <c r="J22" s="16"/>
      <c r="K22" s="9">
        <v>3</v>
      </c>
      <c r="L22" s="17"/>
      <c r="M22" s="22">
        <f t="shared" si="0"/>
        <v>18</v>
      </c>
      <c r="N22" s="7">
        <f t="shared" si="1"/>
        <v>16.5</v>
      </c>
      <c r="O22" s="23">
        <f t="shared" si="2"/>
        <v>0</v>
      </c>
      <c r="P22" s="33">
        <f t="shared" si="3"/>
        <v>18</v>
      </c>
      <c r="Q22" s="8">
        <f t="shared" si="4"/>
        <v>16.5</v>
      </c>
      <c r="R22" s="23">
        <f t="shared" si="6"/>
        <v>0</v>
      </c>
      <c r="S22" s="33">
        <f t="shared" si="5"/>
        <v>34.5</v>
      </c>
      <c r="T22" s="17">
        <v>11</v>
      </c>
    </row>
    <row r="23" spans="1:20" ht="15.75" x14ac:dyDescent="0.25">
      <c r="A23" s="63">
        <v>58</v>
      </c>
      <c r="B23" s="12" t="s">
        <v>124</v>
      </c>
      <c r="C23" s="12" t="s">
        <v>8</v>
      </c>
      <c r="D23" s="10" t="s">
        <v>121</v>
      </c>
      <c r="E23" s="32"/>
      <c r="F23" s="32"/>
      <c r="G23" s="9">
        <v>3.25</v>
      </c>
      <c r="H23" s="9">
        <v>2</v>
      </c>
      <c r="I23" s="17"/>
      <c r="J23" s="16"/>
      <c r="K23" s="9"/>
      <c r="L23" s="17"/>
      <c r="M23" s="22">
        <f t="shared" si="0"/>
        <v>19.5</v>
      </c>
      <c r="N23" s="7">
        <f t="shared" si="1"/>
        <v>12</v>
      </c>
      <c r="O23" s="23">
        <f t="shared" si="2"/>
        <v>0</v>
      </c>
      <c r="P23" s="33">
        <f t="shared" si="3"/>
        <v>19.5</v>
      </c>
      <c r="Q23" s="8">
        <f t="shared" si="4"/>
        <v>12</v>
      </c>
      <c r="R23" s="23">
        <f t="shared" si="6"/>
        <v>0</v>
      </c>
      <c r="S23" s="33">
        <f t="shared" si="5"/>
        <v>31.5</v>
      </c>
      <c r="T23" s="17">
        <v>14</v>
      </c>
    </row>
    <row r="24" spans="1:20" ht="15.75" x14ac:dyDescent="0.25">
      <c r="A24" s="63">
        <v>67</v>
      </c>
      <c r="B24" s="12" t="s">
        <v>131</v>
      </c>
      <c r="C24" s="12" t="s">
        <v>132</v>
      </c>
      <c r="D24" s="10" t="s">
        <v>87</v>
      </c>
      <c r="E24" s="32"/>
      <c r="F24" s="32"/>
      <c r="G24" s="9">
        <v>2.5</v>
      </c>
      <c r="H24" s="9">
        <v>2.75</v>
      </c>
      <c r="I24" s="17"/>
      <c r="J24" s="16"/>
      <c r="K24" s="9"/>
      <c r="L24" s="17"/>
      <c r="M24" s="22">
        <f t="shared" si="0"/>
        <v>15</v>
      </c>
      <c r="N24" s="7">
        <f t="shared" si="1"/>
        <v>16.5</v>
      </c>
      <c r="O24" s="23">
        <f t="shared" si="2"/>
        <v>0</v>
      </c>
      <c r="P24" s="33">
        <f t="shared" si="3"/>
        <v>16.5</v>
      </c>
      <c r="Q24" s="8">
        <f t="shared" si="4"/>
        <v>15</v>
      </c>
      <c r="R24" s="23">
        <f t="shared" si="6"/>
        <v>0</v>
      </c>
      <c r="S24" s="33">
        <f t="shared" si="5"/>
        <v>31.5</v>
      </c>
      <c r="T24" s="17">
        <v>14</v>
      </c>
    </row>
    <row r="25" spans="1:20" ht="15.75" x14ac:dyDescent="0.25">
      <c r="A25" s="63">
        <v>63</v>
      </c>
      <c r="B25" s="12" t="s">
        <v>127</v>
      </c>
      <c r="C25" s="12" t="s">
        <v>128</v>
      </c>
      <c r="D25" s="10" t="s">
        <v>87</v>
      </c>
      <c r="E25" s="32"/>
      <c r="F25" s="32"/>
      <c r="G25" s="9">
        <v>2.5</v>
      </c>
      <c r="H25" s="9">
        <v>2.5</v>
      </c>
      <c r="I25" s="17"/>
      <c r="J25" s="16"/>
      <c r="K25" s="9"/>
      <c r="L25" s="17"/>
      <c r="M25" s="22">
        <f t="shared" si="0"/>
        <v>15</v>
      </c>
      <c r="N25" s="7">
        <f t="shared" si="1"/>
        <v>15</v>
      </c>
      <c r="O25" s="23">
        <f t="shared" si="2"/>
        <v>0</v>
      </c>
      <c r="P25" s="33">
        <f t="shared" si="3"/>
        <v>15</v>
      </c>
      <c r="Q25" s="8">
        <f t="shared" si="4"/>
        <v>15</v>
      </c>
      <c r="R25" s="23">
        <f t="shared" si="6"/>
        <v>0</v>
      </c>
      <c r="S25" s="33">
        <f t="shared" si="5"/>
        <v>30</v>
      </c>
      <c r="T25" s="17">
        <v>16</v>
      </c>
    </row>
    <row r="26" spans="1:20" ht="15.75" x14ac:dyDescent="0.25">
      <c r="A26" s="63">
        <v>70</v>
      </c>
      <c r="B26" s="12" t="s">
        <v>11</v>
      </c>
      <c r="C26" s="12" t="s">
        <v>135</v>
      </c>
      <c r="D26" s="10" t="s">
        <v>87</v>
      </c>
      <c r="E26" s="32"/>
      <c r="F26" s="32"/>
      <c r="G26" s="9">
        <v>2.5</v>
      </c>
      <c r="H26" s="9">
        <v>2.5</v>
      </c>
      <c r="I26" s="17"/>
      <c r="J26" s="16"/>
      <c r="K26" s="9"/>
      <c r="L26" s="17"/>
      <c r="M26" s="22">
        <f t="shared" si="0"/>
        <v>15</v>
      </c>
      <c r="N26" s="7">
        <f t="shared" si="1"/>
        <v>15</v>
      </c>
      <c r="O26" s="23">
        <f t="shared" si="2"/>
        <v>0</v>
      </c>
      <c r="P26" s="33">
        <f t="shared" si="3"/>
        <v>15</v>
      </c>
      <c r="Q26" s="8">
        <f t="shared" si="4"/>
        <v>15</v>
      </c>
      <c r="R26" s="23">
        <f t="shared" si="6"/>
        <v>0</v>
      </c>
      <c r="S26" s="33">
        <f t="shared" si="5"/>
        <v>30</v>
      </c>
      <c r="T26" s="17">
        <v>16</v>
      </c>
    </row>
    <row r="27" spans="1:20" ht="15.75" x14ac:dyDescent="0.25">
      <c r="A27" s="63">
        <v>66</v>
      </c>
      <c r="B27" s="12" t="s">
        <v>130</v>
      </c>
      <c r="C27" s="12" t="s">
        <v>13</v>
      </c>
      <c r="D27" s="10" t="s">
        <v>87</v>
      </c>
      <c r="E27" s="32"/>
      <c r="F27" s="32"/>
      <c r="G27" s="81">
        <v>2.5</v>
      </c>
      <c r="H27" s="81">
        <v>2.25</v>
      </c>
      <c r="I27" s="71"/>
      <c r="J27" s="82"/>
      <c r="K27" s="81"/>
      <c r="L27" s="17"/>
      <c r="M27" s="22">
        <f t="shared" si="0"/>
        <v>15</v>
      </c>
      <c r="N27" s="7">
        <f t="shared" si="1"/>
        <v>13.5</v>
      </c>
      <c r="O27" s="23">
        <f t="shared" si="2"/>
        <v>0</v>
      </c>
      <c r="P27" s="33">
        <f t="shared" si="3"/>
        <v>15</v>
      </c>
      <c r="Q27" s="8">
        <f t="shared" si="4"/>
        <v>13.5</v>
      </c>
      <c r="R27" s="23">
        <f t="shared" si="6"/>
        <v>0</v>
      </c>
      <c r="S27" s="33">
        <f t="shared" si="5"/>
        <v>28.5</v>
      </c>
      <c r="T27" s="17">
        <v>18</v>
      </c>
    </row>
    <row r="28" spans="1:20" ht="15.75" x14ac:dyDescent="0.25">
      <c r="A28" s="63">
        <v>45</v>
      </c>
      <c r="B28" s="12" t="s">
        <v>113</v>
      </c>
      <c r="C28" s="12" t="s">
        <v>114</v>
      </c>
      <c r="D28" s="10" t="s">
        <v>112</v>
      </c>
      <c r="E28" s="32"/>
      <c r="F28" s="32"/>
      <c r="G28" s="9">
        <v>2.25</v>
      </c>
      <c r="H28" s="9">
        <v>1.75</v>
      </c>
      <c r="I28" s="17"/>
      <c r="J28" s="16"/>
      <c r="K28" s="9"/>
      <c r="L28" s="17"/>
      <c r="M28" s="22">
        <f t="shared" si="0"/>
        <v>13.5</v>
      </c>
      <c r="N28" s="7">
        <f t="shared" si="1"/>
        <v>10.5</v>
      </c>
      <c r="O28" s="23">
        <f t="shared" si="2"/>
        <v>0</v>
      </c>
      <c r="P28" s="33">
        <f t="shared" si="3"/>
        <v>13.5</v>
      </c>
      <c r="Q28" s="8">
        <f t="shared" si="4"/>
        <v>10.5</v>
      </c>
      <c r="R28" s="23">
        <f t="shared" si="6"/>
        <v>0</v>
      </c>
      <c r="S28" s="33">
        <f t="shared" si="5"/>
        <v>24</v>
      </c>
      <c r="T28" s="17">
        <v>19</v>
      </c>
    </row>
    <row r="29" spans="1:20" ht="15.75" x14ac:dyDescent="0.25">
      <c r="A29" s="63">
        <v>49</v>
      </c>
      <c r="B29" s="103" t="s">
        <v>88</v>
      </c>
      <c r="C29" s="103" t="s">
        <v>116</v>
      </c>
      <c r="D29" s="15" t="s">
        <v>112</v>
      </c>
      <c r="E29" s="104"/>
      <c r="F29" s="104"/>
      <c r="G29" s="81">
        <v>3.25</v>
      </c>
      <c r="H29" s="81"/>
      <c r="I29" s="17"/>
      <c r="J29" s="16">
        <v>6</v>
      </c>
      <c r="K29" s="9"/>
      <c r="L29" s="17"/>
      <c r="M29" s="22">
        <f t="shared" si="0"/>
        <v>13.5</v>
      </c>
      <c r="N29" s="7">
        <f t="shared" si="1"/>
        <v>0</v>
      </c>
      <c r="O29" s="23">
        <f t="shared" si="2"/>
        <v>0</v>
      </c>
      <c r="P29" s="33">
        <f t="shared" si="3"/>
        <v>13.5</v>
      </c>
      <c r="Q29" s="8">
        <f t="shared" si="4"/>
        <v>0</v>
      </c>
      <c r="R29" s="23">
        <f t="shared" si="6"/>
        <v>0</v>
      </c>
      <c r="S29" s="33">
        <f t="shared" si="5"/>
        <v>13.5</v>
      </c>
      <c r="T29" s="17">
        <v>20</v>
      </c>
    </row>
  </sheetData>
  <sortState ref="A10:S38">
    <sortCondition descending="1" ref="S10:S3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opLeftCell="A5" zoomScaleNormal="100" workbookViewId="0">
      <selection activeCell="K21" sqref="K21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x14ac:dyDescent="0.3">
      <c r="A8" s="116" t="s">
        <v>37</v>
      </c>
      <c r="B8" s="121" t="s">
        <v>51</v>
      </c>
      <c r="C8" s="122"/>
      <c r="D8" s="123"/>
      <c r="E8" s="45"/>
      <c r="F8" s="45"/>
      <c r="G8" s="127" t="s">
        <v>38</v>
      </c>
      <c r="H8" s="128"/>
      <c r="I8" s="129"/>
      <c r="J8" s="130" t="s">
        <v>39</v>
      </c>
      <c r="K8" s="128"/>
      <c r="L8" s="129"/>
      <c r="M8" s="127" t="s">
        <v>31</v>
      </c>
      <c r="N8" s="128"/>
      <c r="O8" s="12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35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9">
        <v>1</v>
      </c>
      <c r="K9" s="54">
        <v>2</v>
      </c>
      <c r="L9" s="58">
        <v>3</v>
      </c>
      <c r="M9" s="57">
        <v>1</v>
      </c>
      <c r="N9" s="54">
        <v>2</v>
      </c>
      <c r="O9" s="58">
        <v>3</v>
      </c>
      <c r="P9" s="125"/>
      <c r="Q9" s="110"/>
      <c r="R9" s="112"/>
      <c r="S9" s="114"/>
      <c r="T9" s="134"/>
    </row>
    <row r="10" spans="1:20" ht="15.75" x14ac:dyDescent="0.25">
      <c r="A10" s="56">
        <v>80</v>
      </c>
      <c r="B10" s="12" t="s">
        <v>142</v>
      </c>
      <c r="C10" s="12" t="s">
        <v>143</v>
      </c>
      <c r="D10" s="9" t="s">
        <v>112</v>
      </c>
      <c r="E10" s="32"/>
      <c r="F10" s="32"/>
      <c r="G10" s="27">
        <v>3.5</v>
      </c>
      <c r="H10" s="28">
        <v>3.25</v>
      </c>
      <c r="I10" s="29"/>
      <c r="J10" s="60"/>
      <c r="K10" s="9"/>
      <c r="L10" s="17"/>
      <c r="M10" s="22">
        <f t="shared" ref="M10:M22" si="0">(G10*6)-J10</f>
        <v>21</v>
      </c>
      <c r="N10" s="7">
        <f t="shared" ref="N10:N22" si="1">(H10*6)-K10</f>
        <v>19.5</v>
      </c>
      <c r="O10" s="23">
        <f t="shared" ref="O10:O22" si="2">(I10*6)-L10</f>
        <v>0</v>
      </c>
      <c r="P10" s="33">
        <f t="shared" ref="P10:P22" si="3">MAX(M10:O10)</f>
        <v>21</v>
      </c>
      <c r="Q10" s="8">
        <f t="shared" ref="Q10:Q22" si="4">LARGE(M10:O10,2)</f>
        <v>19.5</v>
      </c>
      <c r="R10" s="23">
        <f t="shared" ref="R10:R22" si="5">LARGE(N10:P10,3)</f>
        <v>0</v>
      </c>
      <c r="S10" s="33">
        <f t="shared" ref="S10:S22" si="6">P10+Q10</f>
        <v>40.5</v>
      </c>
      <c r="T10" s="17">
        <v>1</v>
      </c>
    </row>
    <row r="11" spans="1:20" ht="15.75" x14ac:dyDescent="0.25">
      <c r="A11" s="56">
        <v>87</v>
      </c>
      <c r="B11" s="12" t="s">
        <v>154</v>
      </c>
      <c r="C11" s="12" t="s">
        <v>10</v>
      </c>
      <c r="D11" s="15" t="s">
        <v>77</v>
      </c>
      <c r="E11" s="32"/>
      <c r="F11" s="32"/>
      <c r="G11" s="16">
        <v>3.25</v>
      </c>
      <c r="H11" s="9">
        <v>3</v>
      </c>
      <c r="I11" s="17"/>
      <c r="J11" s="60"/>
      <c r="K11" s="9"/>
      <c r="L11" s="17"/>
      <c r="M11" s="22">
        <f t="shared" si="0"/>
        <v>19.5</v>
      </c>
      <c r="N11" s="7">
        <f t="shared" si="1"/>
        <v>18</v>
      </c>
      <c r="O11" s="23">
        <f t="shared" si="2"/>
        <v>0</v>
      </c>
      <c r="P11" s="33">
        <f t="shared" si="3"/>
        <v>19.5</v>
      </c>
      <c r="Q11" s="8">
        <f t="shared" si="4"/>
        <v>18</v>
      </c>
      <c r="R11" s="23">
        <f t="shared" si="5"/>
        <v>0</v>
      </c>
      <c r="S11" s="33">
        <f t="shared" si="6"/>
        <v>37.5</v>
      </c>
      <c r="T11" s="17">
        <v>2</v>
      </c>
    </row>
    <row r="12" spans="1:20" ht="15.75" x14ac:dyDescent="0.25">
      <c r="A12" s="56">
        <v>90</v>
      </c>
      <c r="B12" s="12" t="s">
        <v>147</v>
      </c>
      <c r="C12" s="12" t="s">
        <v>158</v>
      </c>
      <c r="D12" s="15" t="s">
        <v>91</v>
      </c>
      <c r="E12" s="32"/>
      <c r="F12" s="32"/>
      <c r="G12" s="16">
        <v>3.25</v>
      </c>
      <c r="H12" s="9">
        <v>3</v>
      </c>
      <c r="I12" s="17"/>
      <c r="J12" s="60"/>
      <c r="K12" s="9"/>
      <c r="L12" s="17"/>
      <c r="M12" s="22">
        <f t="shared" si="0"/>
        <v>19.5</v>
      </c>
      <c r="N12" s="7">
        <f t="shared" si="1"/>
        <v>18</v>
      </c>
      <c r="O12" s="23">
        <f t="shared" si="2"/>
        <v>0</v>
      </c>
      <c r="P12" s="33">
        <f t="shared" si="3"/>
        <v>19.5</v>
      </c>
      <c r="Q12" s="8">
        <f t="shared" si="4"/>
        <v>18</v>
      </c>
      <c r="R12" s="23">
        <f t="shared" si="5"/>
        <v>0</v>
      </c>
      <c r="S12" s="33">
        <f t="shared" si="6"/>
        <v>37.5</v>
      </c>
      <c r="T12" s="17">
        <v>2</v>
      </c>
    </row>
    <row r="13" spans="1:20" ht="15.75" x14ac:dyDescent="0.25">
      <c r="A13" s="56">
        <v>81</v>
      </c>
      <c r="B13" s="12" t="s">
        <v>144</v>
      </c>
      <c r="C13" s="12" t="s">
        <v>20</v>
      </c>
      <c r="D13" s="10" t="s">
        <v>102</v>
      </c>
      <c r="E13" s="32"/>
      <c r="F13" s="32"/>
      <c r="G13" s="16">
        <v>2.75</v>
      </c>
      <c r="H13" s="9">
        <v>2.75</v>
      </c>
      <c r="I13" s="17"/>
      <c r="J13" s="60"/>
      <c r="K13" s="9"/>
      <c r="L13" s="17"/>
      <c r="M13" s="22">
        <f t="shared" si="0"/>
        <v>16.5</v>
      </c>
      <c r="N13" s="7">
        <f t="shared" si="1"/>
        <v>16.5</v>
      </c>
      <c r="O13" s="23">
        <f t="shared" si="2"/>
        <v>0</v>
      </c>
      <c r="P13" s="33">
        <f t="shared" si="3"/>
        <v>16.5</v>
      </c>
      <c r="Q13" s="8">
        <f t="shared" si="4"/>
        <v>16.5</v>
      </c>
      <c r="R13" s="23">
        <f t="shared" si="5"/>
        <v>0</v>
      </c>
      <c r="S13" s="33">
        <f t="shared" si="6"/>
        <v>33</v>
      </c>
      <c r="T13" s="17">
        <v>4</v>
      </c>
    </row>
    <row r="14" spans="1:20" ht="15.75" x14ac:dyDescent="0.25">
      <c r="A14" s="56">
        <v>89</v>
      </c>
      <c r="B14" s="12" t="s">
        <v>157</v>
      </c>
      <c r="C14" s="12" t="s">
        <v>14</v>
      </c>
      <c r="D14" s="10" t="s">
        <v>91</v>
      </c>
      <c r="E14" s="32"/>
      <c r="F14" s="32"/>
      <c r="G14" s="16">
        <v>2.25</v>
      </c>
      <c r="H14" s="9">
        <v>2.5</v>
      </c>
      <c r="I14" s="17"/>
      <c r="J14" s="60"/>
      <c r="K14" s="9"/>
      <c r="L14" s="17"/>
      <c r="M14" s="22">
        <f t="shared" si="0"/>
        <v>13.5</v>
      </c>
      <c r="N14" s="7">
        <f t="shared" si="1"/>
        <v>15</v>
      </c>
      <c r="O14" s="23">
        <f t="shared" si="2"/>
        <v>0</v>
      </c>
      <c r="P14" s="33">
        <f t="shared" si="3"/>
        <v>15</v>
      </c>
      <c r="Q14" s="8">
        <f t="shared" si="4"/>
        <v>13.5</v>
      </c>
      <c r="R14" s="23">
        <f t="shared" si="5"/>
        <v>0</v>
      </c>
      <c r="S14" s="33">
        <f t="shared" si="6"/>
        <v>28.5</v>
      </c>
      <c r="T14" s="17">
        <v>5</v>
      </c>
    </row>
    <row r="15" spans="1:20" ht="15.75" x14ac:dyDescent="0.25">
      <c r="A15" s="56">
        <v>82</v>
      </c>
      <c r="B15" s="12" t="s">
        <v>145</v>
      </c>
      <c r="C15" s="12" t="s">
        <v>146</v>
      </c>
      <c r="D15" s="15" t="s">
        <v>67</v>
      </c>
      <c r="E15" s="32"/>
      <c r="F15" s="32"/>
      <c r="G15" s="16">
        <v>2.25</v>
      </c>
      <c r="H15" s="9">
        <v>2.25</v>
      </c>
      <c r="I15" s="17"/>
      <c r="J15" s="60"/>
      <c r="K15" s="9"/>
      <c r="L15" s="17"/>
      <c r="M15" s="22">
        <f t="shared" si="0"/>
        <v>13.5</v>
      </c>
      <c r="N15" s="7">
        <f t="shared" si="1"/>
        <v>13.5</v>
      </c>
      <c r="O15" s="23">
        <f t="shared" si="2"/>
        <v>0</v>
      </c>
      <c r="P15" s="33">
        <f t="shared" si="3"/>
        <v>13.5</v>
      </c>
      <c r="Q15" s="8">
        <f t="shared" si="4"/>
        <v>13.5</v>
      </c>
      <c r="R15" s="23">
        <f t="shared" si="5"/>
        <v>0</v>
      </c>
      <c r="S15" s="33">
        <f t="shared" si="6"/>
        <v>27</v>
      </c>
      <c r="T15" s="17">
        <v>6</v>
      </c>
    </row>
    <row r="16" spans="1:20" ht="15.75" x14ac:dyDescent="0.25">
      <c r="A16" s="56">
        <v>83</v>
      </c>
      <c r="B16" s="12" t="s">
        <v>147</v>
      </c>
      <c r="C16" s="12" t="s">
        <v>73</v>
      </c>
      <c r="D16" s="10" t="s">
        <v>67</v>
      </c>
      <c r="E16" s="32"/>
      <c r="F16" s="32"/>
      <c r="G16" s="16">
        <v>2</v>
      </c>
      <c r="H16" s="9">
        <v>2.5</v>
      </c>
      <c r="I16" s="17"/>
      <c r="J16" s="60"/>
      <c r="K16" s="9"/>
      <c r="L16" s="17"/>
      <c r="M16" s="22">
        <f t="shared" si="0"/>
        <v>12</v>
      </c>
      <c r="N16" s="7">
        <f t="shared" si="1"/>
        <v>15</v>
      </c>
      <c r="O16" s="23">
        <f t="shared" si="2"/>
        <v>0</v>
      </c>
      <c r="P16" s="33">
        <f t="shared" si="3"/>
        <v>15</v>
      </c>
      <c r="Q16" s="8">
        <f t="shared" si="4"/>
        <v>12</v>
      </c>
      <c r="R16" s="23">
        <f t="shared" si="5"/>
        <v>0</v>
      </c>
      <c r="S16" s="33">
        <f t="shared" si="6"/>
        <v>27</v>
      </c>
      <c r="T16" s="17">
        <v>6</v>
      </c>
    </row>
    <row r="17" spans="1:20" ht="15.75" x14ac:dyDescent="0.25">
      <c r="A17" s="56">
        <v>84</v>
      </c>
      <c r="B17" s="12" t="s">
        <v>148</v>
      </c>
      <c r="C17" s="12" t="s">
        <v>73</v>
      </c>
      <c r="D17" s="15" t="s">
        <v>67</v>
      </c>
      <c r="E17" s="32"/>
      <c r="F17" s="32"/>
      <c r="G17" s="16">
        <v>2</v>
      </c>
      <c r="H17" s="9">
        <v>2.5</v>
      </c>
      <c r="I17" s="17"/>
      <c r="J17" s="60"/>
      <c r="K17" s="9"/>
      <c r="L17" s="17"/>
      <c r="M17" s="22">
        <f t="shared" si="0"/>
        <v>12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12</v>
      </c>
      <c r="R17" s="23">
        <f t="shared" si="5"/>
        <v>0</v>
      </c>
      <c r="S17" s="33">
        <f t="shared" si="6"/>
        <v>27</v>
      </c>
      <c r="T17" s="17">
        <v>6</v>
      </c>
    </row>
    <row r="18" spans="1:20" ht="15.75" x14ac:dyDescent="0.25">
      <c r="A18" s="56">
        <v>85</v>
      </c>
      <c r="B18" s="12" t="s">
        <v>149</v>
      </c>
      <c r="C18" s="12" t="s">
        <v>150</v>
      </c>
      <c r="D18" s="15" t="s">
        <v>151</v>
      </c>
      <c r="E18" s="32"/>
      <c r="F18" s="32"/>
      <c r="G18" s="16">
        <v>2.25</v>
      </c>
      <c r="H18" s="9">
        <v>2.25</v>
      </c>
      <c r="I18" s="17"/>
      <c r="J18" s="60"/>
      <c r="K18" s="9"/>
      <c r="L18" s="17"/>
      <c r="M18" s="22">
        <f t="shared" si="0"/>
        <v>13.5</v>
      </c>
      <c r="N18" s="7">
        <f t="shared" si="1"/>
        <v>13.5</v>
      </c>
      <c r="O18" s="23">
        <f t="shared" si="2"/>
        <v>0</v>
      </c>
      <c r="P18" s="33">
        <f t="shared" si="3"/>
        <v>13.5</v>
      </c>
      <c r="Q18" s="8">
        <f t="shared" si="4"/>
        <v>13.5</v>
      </c>
      <c r="R18" s="23">
        <f t="shared" si="5"/>
        <v>0</v>
      </c>
      <c r="S18" s="33">
        <f t="shared" si="6"/>
        <v>27</v>
      </c>
      <c r="T18" s="17">
        <v>6</v>
      </c>
    </row>
    <row r="19" spans="1:20" ht="15.75" x14ac:dyDescent="0.25">
      <c r="A19" s="56">
        <v>88</v>
      </c>
      <c r="B19" s="12" t="s">
        <v>155</v>
      </c>
      <c r="C19" s="12" t="s">
        <v>156</v>
      </c>
      <c r="D19" s="15" t="s">
        <v>77</v>
      </c>
      <c r="E19" s="32"/>
      <c r="F19" s="32"/>
      <c r="G19" s="16">
        <v>1.75</v>
      </c>
      <c r="H19" s="9">
        <v>2</v>
      </c>
      <c r="I19" s="17"/>
      <c r="J19" s="60"/>
      <c r="K19" s="9"/>
      <c r="L19" s="17"/>
      <c r="M19" s="22">
        <f t="shared" si="0"/>
        <v>10.5</v>
      </c>
      <c r="N19" s="7">
        <f t="shared" si="1"/>
        <v>12</v>
      </c>
      <c r="O19" s="23">
        <f t="shared" si="2"/>
        <v>0</v>
      </c>
      <c r="P19" s="33">
        <f t="shared" si="3"/>
        <v>12</v>
      </c>
      <c r="Q19" s="8">
        <f t="shared" si="4"/>
        <v>10.5</v>
      </c>
      <c r="R19" s="23">
        <f t="shared" si="5"/>
        <v>0</v>
      </c>
      <c r="S19" s="33">
        <f t="shared" si="6"/>
        <v>22.5</v>
      </c>
      <c r="T19" s="17">
        <v>10</v>
      </c>
    </row>
    <row r="20" spans="1:20" ht="15.75" x14ac:dyDescent="0.25">
      <c r="A20" s="56">
        <v>61</v>
      </c>
      <c r="B20" s="12" t="s">
        <v>144</v>
      </c>
      <c r="C20" s="12" t="s">
        <v>266</v>
      </c>
      <c r="D20" s="15" t="s">
        <v>77</v>
      </c>
      <c r="E20" s="32"/>
      <c r="F20" s="32"/>
      <c r="G20" s="16">
        <v>1.75</v>
      </c>
      <c r="H20" s="9">
        <v>2</v>
      </c>
      <c r="I20" s="17"/>
      <c r="J20" s="60"/>
      <c r="K20" s="9"/>
      <c r="L20" s="17"/>
      <c r="M20" s="22">
        <f t="shared" si="0"/>
        <v>10.5</v>
      </c>
      <c r="N20" s="7">
        <f t="shared" si="1"/>
        <v>12</v>
      </c>
      <c r="O20" s="23">
        <f t="shared" si="2"/>
        <v>0</v>
      </c>
      <c r="P20" s="33">
        <f t="shared" si="3"/>
        <v>12</v>
      </c>
      <c r="Q20" s="8">
        <f t="shared" si="4"/>
        <v>10.5</v>
      </c>
      <c r="R20" s="23">
        <f t="shared" si="5"/>
        <v>0</v>
      </c>
      <c r="S20" s="33">
        <f t="shared" si="6"/>
        <v>22.5</v>
      </c>
      <c r="T20" s="17">
        <v>10</v>
      </c>
    </row>
    <row r="21" spans="1:20" ht="15.75" x14ac:dyDescent="0.25">
      <c r="A21" s="56">
        <v>91</v>
      </c>
      <c r="B21" s="12" t="s">
        <v>199</v>
      </c>
      <c r="C21" s="12" t="s">
        <v>263</v>
      </c>
      <c r="D21" s="15" t="s">
        <v>269</v>
      </c>
      <c r="E21" s="32"/>
      <c r="F21" s="32"/>
      <c r="G21" s="16">
        <v>1.75</v>
      </c>
      <c r="H21" s="9">
        <v>2</v>
      </c>
      <c r="I21" s="17"/>
      <c r="J21" s="60">
        <v>3</v>
      </c>
      <c r="K21" s="9">
        <v>3</v>
      </c>
      <c r="L21" s="17"/>
      <c r="M21" s="22">
        <f t="shared" si="0"/>
        <v>7.5</v>
      </c>
      <c r="N21" s="7">
        <f t="shared" si="1"/>
        <v>9</v>
      </c>
      <c r="O21" s="23">
        <f t="shared" si="2"/>
        <v>0</v>
      </c>
      <c r="P21" s="33">
        <f t="shared" si="3"/>
        <v>9</v>
      </c>
      <c r="Q21" s="8">
        <f t="shared" si="4"/>
        <v>7.5</v>
      </c>
      <c r="R21" s="23">
        <f t="shared" si="5"/>
        <v>0</v>
      </c>
      <c r="S21" s="33">
        <f t="shared" si="6"/>
        <v>16.5</v>
      </c>
      <c r="T21" s="17">
        <v>12</v>
      </c>
    </row>
    <row r="22" spans="1:20" ht="15.75" x14ac:dyDescent="0.25">
      <c r="A22" s="56">
        <v>86</v>
      </c>
      <c r="B22" s="12" t="s">
        <v>152</v>
      </c>
      <c r="C22" s="12" t="s">
        <v>153</v>
      </c>
      <c r="D22" s="15" t="s">
        <v>74</v>
      </c>
      <c r="E22" s="32"/>
      <c r="F22" s="32"/>
      <c r="G22" s="16">
        <v>2.25</v>
      </c>
      <c r="H22" s="9">
        <v>1.25</v>
      </c>
      <c r="I22" s="17"/>
      <c r="J22" s="60">
        <v>3</v>
      </c>
      <c r="K22" s="9">
        <v>3</v>
      </c>
      <c r="L22" s="17"/>
      <c r="M22" s="22">
        <f t="shared" si="0"/>
        <v>10.5</v>
      </c>
      <c r="N22" s="7">
        <f t="shared" si="1"/>
        <v>4.5</v>
      </c>
      <c r="O22" s="23">
        <f t="shared" si="2"/>
        <v>0</v>
      </c>
      <c r="P22" s="33">
        <f t="shared" si="3"/>
        <v>10.5</v>
      </c>
      <c r="Q22" s="8">
        <f t="shared" si="4"/>
        <v>4.5</v>
      </c>
      <c r="R22" s="23">
        <f t="shared" si="5"/>
        <v>0</v>
      </c>
      <c r="S22" s="33">
        <f t="shared" si="6"/>
        <v>15</v>
      </c>
      <c r="T22" s="17">
        <v>13</v>
      </c>
    </row>
  </sheetData>
  <sortState ref="A10:S22">
    <sortCondition descending="1" ref="S10:S22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="80" zoomScaleNormal="80" workbookViewId="0">
      <selection activeCell="D36" sqref="D36"/>
    </sheetView>
  </sheetViews>
  <sheetFormatPr defaultRowHeight="15" x14ac:dyDescent="0.25"/>
  <cols>
    <col min="1" max="1" width="5" style="3" bestFit="1" customWidth="1"/>
    <col min="2" max="2" width="19.85546875" style="3" customWidth="1"/>
    <col min="3" max="3" width="14.5703125" style="3" customWidth="1"/>
    <col min="4" max="4" width="48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B3" s="35" t="s">
        <v>40</v>
      </c>
      <c r="D3" t="s">
        <v>45</v>
      </c>
      <c r="N3" s="41" t="s">
        <v>47</v>
      </c>
    </row>
    <row r="4" spans="1:20" ht="17.25" customHeight="1" x14ac:dyDescent="0.25">
      <c r="B4" s="35" t="s">
        <v>41</v>
      </c>
    </row>
    <row r="5" spans="1:20" ht="15.75" x14ac:dyDescent="0.25">
      <c r="B5" s="35" t="s">
        <v>42</v>
      </c>
      <c r="D5" s="6"/>
    </row>
    <row r="6" spans="1:20" ht="15.75" x14ac:dyDescent="0.25">
      <c r="B6" s="35" t="s">
        <v>43</v>
      </c>
      <c r="D6" s="6"/>
    </row>
    <row r="7" spans="1:20" ht="16.5" thickBot="1" x14ac:dyDescent="0.3">
      <c r="B7" s="35" t="s">
        <v>44</v>
      </c>
      <c r="D7" s="6"/>
    </row>
    <row r="8" spans="1:20" ht="20.25" customHeight="1" thickBot="1" x14ac:dyDescent="0.35">
      <c r="A8" s="116" t="s">
        <v>37</v>
      </c>
      <c r="B8" s="121" t="s">
        <v>52</v>
      </c>
      <c r="C8" s="122"/>
      <c r="D8" s="123"/>
      <c r="E8" s="45"/>
      <c r="F8" s="45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11" t="s">
        <v>34</v>
      </c>
      <c r="S8" s="131" t="s">
        <v>35</v>
      </c>
      <c r="T8" s="111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12"/>
      <c r="S9" s="132"/>
      <c r="T9" s="112"/>
    </row>
    <row r="10" spans="1:20" s="1" customFormat="1" ht="15.75" x14ac:dyDescent="0.25">
      <c r="A10" s="55">
        <v>19</v>
      </c>
      <c r="B10" s="38" t="s">
        <v>75</v>
      </c>
      <c r="C10" s="38" t="s">
        <v>170</v>
      </c>
      <c r="D10" s="29" t="s">
        <v>77</v>
      </c>
      <c r="E10" s="32"/>
      <c r="F10" s="44"/>
      <c r="G10" s="30">
        <v>4.25</v>
      </c>
      <c r="H10" s="11">
        <v>4.25</v>
      </c>
      <c r="I10" s="31"/>
      <c r="J10" s="30"/>
      <c r="K10" s="11"/>
      <c r="L10" s="31"/>
      <c r="M10" s="22">
        <f t="shared" ref="M10:M31" si="0">(G10*6)-J10</f>
        <v>25.5</v>
      </c>
      <c r="N10" s="7">
        <f t="shared" ref="N10:N31" si="1">(H10*6)-K10</f>
        <v>25.5</v>
      </c>
      <c r="O10" s="23">
        <f t="shared" ref="O10:O31" si="2">(I10*6)-L10</f>
        <v>0</v>
      </c>
      <c r="P10" s="33">
        <f t="shared" ref="P10:P31" si="3">MAX(M10:O10)</f>
        <v>25.5</v>
      </c>
      <c r="Q10" s="8">
        <f t="shared" ref="Q10:Q31" si="4">LARGE(M10:O10,2)</f>
        <v>25.5</v>
      </c>
      <c r="R10" s="23">
        <f t="shared" ref="R10:R31" si="5">LARGE(N10:P10,3)</f>
        <v>0</v>
      </c>
      <c r="S10" s="21">
        <f t="shared" ref="S10:S31" si="6">P10+Q10</f>
        <v>51</v>
      </c>
      <c r="T10" s="31">
        <v>1</v>
      </c>
    </row>
    <row r="11" spans="1:20" s="1" customFormat="1" ht="15.75" x14ac:dyDescent="0.25">
      <c r="A11" s="56">
        <v>27</v>
      </c>
      <c r="B11" s="12" t="s">
        <v>183</v>
      </c>
      <c r="C11" s="12" t="s">
        <v>184</v>
      </c>
      <c r="D11" s="17" t="s">
        <v>185</v>
      </c>
      <c r="E11" s="32"/>
      <c r="F11" s="44"/>
      <c r="G11" s="30">
        <v>3.75</v>
      </c>
      <c r="H11" s="11">
        <v>3.75</v>
      </c>
      <c r="I11" s="31"/>
      <c r="J11" s="30"/>
      <c r="K11" s="11"/>
      <c r="L11" s="31"/>
      <c r="M11" s="22">
        <f t="shared" si="0"/>
        <v>22.5</v>
      </c>
      <c r="N11" s="7">
        <f t="shared" si="1"/>
        <v>22.5</v>
      </c>
      <c r="O11" s="23">
        <f t="shared" si="2"/>
        <v>0</v>
      </c>
      <c r="P11" s="33">
        <f t="shared" si="3"/>
        <v>22.5</v>
      </c>
      <c r="Q11" s="8">
        <f t="shared" si="4"/>
        <v>22.5</v>
      </c>
      <c r="R11" s="23">
        <f t="shared" si="5"/>
        <v>0</v>
      </c>
      <c r="S11" s="21">
        <f t="shared" si="6"/>
        <v>45</v>
      </c>
      <c r="T11" s="31">
        <v>2</v>
      </c>
    </row>
    <row r="12" spans="1:20" s="1" customFormat="1" ht="15.75" x14ac:dyDescent="0.25">
      <c r="A12" s="55">
        <v>6</v>
      </c>
      <c r="B12" s="12" t="s">
        <v>64</v>
      </c>
      <c r="C12" s="12" t="s">
        <v>7</v>
      </c>
      <c r="D12" s="66" t="s">
        <v>57</v>
      </c>
      <c r="E12" s="32"/>
      <c r="F12" s="44"/>
      <c r="G12" s="30">
        <v>3.5</v>
      </c>
      <c r="H12" s="11">
        <v>3.75</v>
      </c>
      <c r="I12" s="31"/>
      <c r="J12" s="30"/>
      <c r="K12" s="11"/>
      <c r="L12" s="31"/>
      <c r="M12" s="22">
        <f t="shared" si="0"/>
        <v>21</v>
      </c>
      <c r="N12" s="7">
        <f t="shared" si="1"/>
        <v>22.5</v>
      </c>
      <c r="O12" s="23">
        <f t="shared" si="2"/>
        <v>0</v>
      </c>
      <c r="P12" s="33">
        <f t="shared" si="3"/>
        <v>22.5</v>
      </c>
      <c r="Q12" s="8">
        <f t="shared" si="4"/>
        <v>21</v>
      </c>
      <c r="R12" s="23">
        <f t="shared" si="5"/>
        <v>0</v>
      </c>
      <c r="S12" s="21">
        <f t="shared" si="6"/>
        <v>43.5</v>
      </c>
      <c r="T12" s="31">
        <v>3</v>
      </c>
    </row>
    <row r="13" spans="1:20" s="1" customFormat="1" ht="15.75" x14ac:dyDescent="0.25">
      <c r="A13" s="56">
        <v>11</v>
      </c>
      <c r="B13" s="12" t="s">
        <v>11</v>
      </c>
      <c r="C13" s="12" t="s">
        <v>165</v>
      </c>
      <c r="D13" s="17" t="s">
        <v>67</v>
      </c>
      <c r="E13" s="32"/>
      <c r="F13" s="44"/>
      <c r="G13" s="30">
        <v>3.75</v>
      </c>
      <c r="H13" s="11">
        <v>3.5</v>
      </c>
      <c r="I13" s="31"/>
      <c r="J13" s="30"/>
      <c r="K13" s="11"/>
      <c r="L13" s="31"/>
      <c r="M13" s="22">
        <f t="shared" si="0"/>
        <v>22.5</v>
      </c>
      <c r="N13" s="7">
        <f t="shared" si="1"/>
        <v>21</v>
      </c>
      <c r="O13" s="23">
        <f t="shared" si="2"/>
        <v>0</v>
      </c>
      <c r="P13" s="33">
        <f t="shared" si="3"/>
        <v>22.5</v>
      </c>
      <c r="Q13" s="8">
        <f t="shared" si="4"/>
        <v>21</v>
      </c>
      <c r="R13" s="23">
        <f t="shared" si="5"/>
        <v>0</v>
      </c>
      <c r="S13" s="21">
        <f t="shared" si="6"/>
        <v>43.5</v>
      </c>
      <c r="T13" s="31">
        <v>3</v>
      </c>
    </row>
    <row r="14" spans="1:20" s="1" customFormat="1" ht="15.75" x14ac:dyDescent="0.25">
      <c r="A14" s="55">
        <v>12</v>
      </c>
      <c r="B14" s="12" t="s">
        <v>166</v>
      </c>
      <c r="C14" s="12" t="s">
        <v>161</v>
      </c>
      <c r="D14" s="17" t="s">
        <v>67</v>
      </c>
      <c r="E14" s="32"/>
      <c r="F14" s="44"/>
      <c r="G14" s="30">
        <v>3.5</v>
      </c>
      <c r="H14" s="11">
        <v>3.5</v>
      </c>
      <c r="I14" s="31"/>
      <c r="J14" s="30"/>
      <c r="K14" s="11"/>
      <c r="L14" s="31"/>
      <c r="M14" s="22">
        <f t="shared" si="0"/>
        <v>21</v>
      </c>
      <c r="N14" s="7">
        <f t="shared" si="1"/>
        <v>21</v>
      </c>
      <c r="O14" s="23">
        <f t="shared" si="2"/>
        <v>0</v>
      </c>
      <c r="P14" s="33">
        <f t="shared" si="3"/>
        <v>21</v>
      </c>
      <c r="Q14" s="8">
        <f t="shared" si="4"/>
        <v>21</v>
      </c>
      <c r="R14" s="23">
        <f t="shared" si="5"/>
        <v>0</v>
      </c>
      <c r="S14" s="21">
        <f t="shared" si="6"/>
        <v>42</v>
      </c>
      <c r="T14" s="31">
        <v>5</v>
      </c>
    </row>
    <row r="15" spans="1:20" s="1" customFormat="1" ht="15.75" x14ac:dyDescent="0.25">
      <c r="A15" s="56">
        <v>13</v>
      </c>
      <c r="B15" s="12" t="s">
        <v>127</v>
      </c>
      <c r="C15" s="12" t="s">
        <v>12</v>
      </c>
      <c r="D15" s="17" t="s">
        <v>151</v>
      </c>
      <c r="E15" s="32"/>
      <c r="F15" s="44"/>
      <c r="G15" s="30">
        <v>3.5</v>
      </c>
      <c r="H15" s="11">
        <v>3.25</v>
      </c>
      <c r="I15" s="31"/>
      <c r="J15" s="30"/>
      <c r="K15" s="11"/>
      <c r="L15" s="31"/>
      <c r="M15" s="22">
        <f t="shared" si="0"/>
        <v>21</v>
      </c>
      <c r="N15" s="7">
        <f t="shared" si="1"/>
        <v>19.5</v>
      </c>
      <c r="O15" s="23">
        <f t="shared" si="2"/>
        <v>0</v>
      </c>
      <c r="P15" s="33">
        <f t="shared" si="3"/>
        <v>21</v>
      </c>
      <c r="Q15" s="8">
        <f t="shared" si="4"/>
        <v>19.5</v>
      </c>
      <c r="R15" s="23">
        <f t="shared" si="5"/>
        <v>0</v>
      </c>
      <c r="S15" s="21">
        <f t="shared" si="6"/>
        <v>40.5</v>
      </c>
      <c r="T15" s="31">
        <v>6</v>
      </c>
    </row>
    <row r="16" spans="1:20" s="173" customFormat="1" ht="15.75" x14ac:dyDescent="0.25">
      <c r="A16" s="171">
        <v>20</v>
      </c>
      <c r="B16" s="163" t="s">
        <v>118</v>
      </c>
      <c r="C16" s="163" t="s">
        <v>173</v>
      </c>
      <c r="D16" s="169" t="s">
        <v>87</v>
      </c>
      <c r="E16" s="147"/>
      <c r="F16" s="148"/>
      <c r="G16" s="152">
        <v>3.5</v>
      </c>
      <c r="H16" s="153">
        <v>3.25</v>
      </c>
      <c r="I16" s="154"/>
      <c r="J16" s="152"/>
      <c r="K16" s="153"/>
      <c r="L16" s="154"/>
      <c r="M16" s="155">
        <f t="shared" si="0"/>
        <v>21</v>
      </c>
      <c r="N16" s="156">
        <f t="shared" si="1"/>
        <v>19.5</v>
      </c>
      <c r="O16" s="157">
        <f t="shared" si="2"/>
        <v>0</v>
      </c>
      <c r="P16" s="158">
        <f t="shared" si="3"/>
        <v>21</v>
      </c>
      <c r="Q16" s="159">
        <f t="shared" si="4"/>
        <v>19.5</v>
      </c>
      <c r="R16" s="157">
        <f t="shared" si="5"/>
        <v>0</v>
      </c>
      <c r="S16" s="172">
        <f t="shared" si="6"/>
        <v>40.5</v>
      </c>
      <c r="T16" s="154">
        <v>6</v>
      </c>
    </row>
    <row r="17" spans="1:20" s="1" customFormat="1" ht="15.75" x14ac:dyDescent="0.25">
      <c r="A17" s="56">
        <v>31</v>
      </c>
      <c r="B17" s="12" t="s">
        <v>163</v>
      </c>
      <c r="C17" s="12" t="s">
        <v>189</v>
      </c>
      <c r="D17" s="17" t="s">
        <v>91</v>
      </c>
      <c r="E17" s="32"/>
      <c r="F17" s="44"/>
      <c r="G17" s="30">
        <v>3.25</v>
      </c>
      <c r="H17" s="11">
        <v>3.25</v>
      </c>
      <c r="I17" s="31"/>
      <c r="J17" s="30"/>
      <c r="K17" s="11"/>
      <c r="L17" s="31"/>
      <c r="M17" s="22">
        <f t="shared" si="0"/>
        <v>19.5</v>
      </c>
      <c r="N17" s="7">
        <f t="shared" si="1"/>
        <v>19.5</v>
      </c>
      <c r="O17" s="23">
        <f t="shared" si="2"/>
        <v>0</v>
      </c>
      <c r="P17" s="33">
        <f t="shared" si="3"/>
        <v>19.5</v>
      </c>
      <c r="Q17" s="8">
        <f t="shared" si="4"/>
        <v>19.5</v>
      </c>
      <c r="R17" s="23">
        <f t="shared" si="5"/>
        <v>0</v>
      </c>
      <c r="S17" s="21">
        <f t="shared" si="6"/>
        <v>39</v>
      </c>
      <c r="T17" s="31">
        <v>8</v>
      </c>
    </row>
    <row r="18" spans="1:20" s="1" customFormat="1" ht="15.75" x14ac:dyDescent="0.25">
      <c r="A18" s="55">
        <v>4</v>
      </c>
      <c r="B18" s="89" t="s">
        <v>160</v>
      </c>
      <c r="C18" s="89" t="s">
        <v>12</v>
      </c>
      <c r="D18" s="90" t="s">
        <v>57</v>
      </c>
      <c r="E18" s="32"/>
      <c r="F18" s="44"/>
      <c r="G18" s="91">
        <v>3</v>
      </c>
      <c r="H18" s="92">
        <v>3.25</v>
      </c>
      <c r="I18" s="93"/>
      <c r="J18" s="91"/>
      <c r="K18" s="92"/>
      <c r="L18" s="93"/>
      <c r="M18" s="94">
        <f t="shared" si="0"/>
        <v>18</v>
      </c>
      <c r="N18" s="95">
        <f t="shared" si="1"/>
        <v>19.5</v>
      </c>
      <c r="O18" s="96">
        <f t="shared" si="2"/>
        <v>0</v>
      </c>
      <c r="P18" s="97">
        <f t="shared" si="3"/>
        <v>19.5</v>
      </c>
      <c r="Q18" s="98">
        <f t="shared" si="4"/>
        <v>18</v>
      </c>
      <c r="R18" s="96">
        <f t="shared" si="5"/>
        <v>0</v>
      </c>
      <c r="S18" s="99">
        <f t="shared" si="6"/>
        <v>37.5</v>
      </c>
      <c r="T18" s="93">
        <v>9</v>
      </c>
    </row>
    <row r="19" spans="1:20" s="1" customFormat="1" ht="15.75" x14ac:dyDescent="0.25">
      <c r="A19" s="56">
        <v>9</v>
      </c>
      <c r="B19" s="12" t="s">
        <v>133</v>
      </c>
      <c r="C19" s="12" t="s">
        <v>123</v>
      </c>
      <c r="D19" s="66" t="s">
        <v>121</v>
      </c>
      <c r="E19" s="60"/>
      <c r="F19" s="5"/>
      <c r="G19" s="11">
        <v>3.25</v>
      </c>
      <c r="H19" s="11">
        <v>3</v>
      </c>
      <c r="I19" s="31"/>
      <c r="J19" s="101"/>
      <c r="K19" s="11"/>
      <c r="L19" s="31"/>
      <c r="M19" s="61">
        <f t="shared" si="0"/>
        <v>19.5</v>
      </c>
      <c r="N19" s="7">
        <f t="shared" si="1"/>
        <v>18</v>
      </c>
      <c r="O19" s="23">
        <f t="shared" si="2"/>
        <v>0</v>
      </c>
      <c r="P19" s="21">
        <f t="shared" si="3"/>
        <v>19.5</v>
      </c>
      <c r="Q19" s="8">
        <f t="shared" si="4"/>
        <v>18</v>
      </c>
      <c r="R19" s="23">
        <f t="shared" si="5"/>
        <v>0</v>
      </c>
      <c r="S19" s="21">
        <f t="shared" si="6"/>
        <v>37.5</v>
      </c>
      <c r="T19" s="31">
        <v>9</v>
      </c>
    </row>
    <row r="20" spans="1:20" ht="15.75" x14ac:dyDescent="0.25">
      <c r="A20" s="55">
        <v>14</v>
      </c>
      <c r="B20" s="12" t="s">
        <v>92</v>
      </c>
      <c r="C20" s="12" t="s">
        <v>167</v>
      </c>
      <c r="D20" s="17" t="s">
        <v>151</v>
      </c>
      <c r="E20" s="60"/>
      <c r="F20" s="5"/>
      <c r="G20" s="11">
        <v>3</v>
      </c>
      <c r="H20" s="11">
        <v>3.25</v>
      </c>
      <c r="I20" s="31"/>
      <c r="J20" s="101"/>
      <c r="K20" s="11"/>
      <c r="L20" s="31"/>
      <c r="M20" s="61">
        <f t="shared" si="0"/>
        <v>18</v>
      </c>
      <c r="N20" s="7">
        <f t="shared" si="1"/>
        <v>19.5</v>
      </c>
      <c r="O20" s="23">
        <f t="shared" si="2"/>
        <v>0</v>
      </c>
      <c r="P20" s="21">
        <f t="shared" si="3"/>
        <v>19.5</v>
      </c>
      <c r="Q20" s="8">
        <f t="shared" si="4"/>
        <v>18</v>
      </c>
      <c r="R20" s="23">
        <f t="shared" si="5"/>
        <v>0</v>
      </c>
      <c r="S20" s="21">
        <f t="shared" si="6"/>
        <v>37.5</v>
      </c>
      <c r="T20" s="31">
        <v>9</v>
      </c>
    </row>
    <row r="21" spans="1:20" ht="15.75" x14ac:dyDescent="0.25">
      <c r="A21" s="56">
        <v>28</v>
      </c>
      <c r="B21" s="12" t="s">
        <v>186</v>
      </c>
      <c r="C21" s="12" t="s">
        <v>18</v>
      </c>
      <c r="D21" s="17" t="s">
        <v>91</v>
      </c>
      <c r="E21" s="60"/>
      <c r="F21" s="5"/>
      <c r="G21" s="11">
        <v>3.25</v>
      </c>
      <c r="H21" s="11">
        <v>3</v>
      </c>
      <c r="I21" s="31"/>
      <c r="J21" s="101"/>
      <c r="K21" s="11"/>
      <c r="L21" s="31"/>
      <c r="M21" s="61">
        <f t="shared" si="0"/>
        <v>19.5</v>
      </c>
      <c r="N21" s="7">
        <f t="shared" si="1"/>
        <v>18</v>
      </c>
      <c r="O21" s="23">
        <f t="shared" si="2"/>
        <v>0</v>
      </c>
      <c r="P21" s="21">
        <f t="shared" si="3"/>
        <v>19.5</v>
      </c>
      <c r="Q21" s="8">
        <f t="shared" si="4"/>
        <v>18</v>
      </c>
      <c r="R21" s="23">
        <f t="shared" si="5"/>
        <v>0</v>
      </c>
      <c r="S21" s="21">
        <f t="shared" si="6"/>
        <v>37.5</v>
      </c>
      <c r="T21" s="31">
        <v>9</v>
      </c>
    </row>
    <row r="22" spans="1:20" ht="15.75" x14ac:dyDescent="0.25">
      <c r="A22" s="55">
        <v>24</v>
      </c>
      <c r="B22" s="12" t="s">
        <v>178</v>
      </c>
      <c r="C22" s="12" t="s">
        <v>179</v>
      </c>
      <c r="D22" s="17" t="s">
        <v>136</v>
      </c>
      <c r="E22" s="60"/>
      <c r="F22" s="5"/>
      <c r="G22" s="11">
        <v>3.25</v>
      </c>
      <c r="H22" s="11">
        <v>2.75</v>
      </c>
      <c r="I22" s="31"/>
      <c r="J22" s="101"/>
      <c r="K22" s="11"/>
      <c r="L22" s="31"/>
      <c r="M22" s="61">
        <f t="shared" si="0"/>
        <v>19.5</v>
      </c>
      <c r="N22" s="7">
        <f t="shared" si="1"/>
        <v>16.5</v>
      </c>
      <c r="O22" s="23">
        <f t="shared" si="2"/>
        <v>0</v>
      </c>
      <c r="P22" s="21">
        <f t="shared" si="3"/>
        <v>19.5</v>
      </c>
      <c r="Q22" s="8">
        <f t="shared" si="4"/>
        <v>16.5</v>
      </c>
      <c r="R22" s="23">
        <f t="shared" si="5"/>
        <v>0</v>
      </c>
      <c r="S22" s="21">
        <f t="shared" si="6"/>
        <v>36</v>
      </c>
      <c r="T22" s="31">
        <v>13</v>
      </c>
    </row>
    <row r="23" spans="1:20" ht="15.75" x14ac:dyDescent="0.25">
      <c r="A23" s="56">
        <v>10</v>
      </c>
      <c r="B23" s="12" t="s">
        <v>163</v>
      </c>
      <c r="C23" s="12" t="s">
        <v>164</v>
      </c>
      <c r="D23" s="17" t="s">
        <v>121</v>
      </c>
      <c r="E23" s="60"/>
      <c r="F23" s="5"/>
      <c r="G23" s="11">
        <v>3</v>
      </c>
      <c r="H23" s="11">
        <v>2.75</v>
      </c>
      <c r="I23" s="31"/>
      <c r="J23" s="101"/>
      <c r="K23" s="11"/>
      <c r="L23" s="31"/>
      <c r="M23" s="61">
        <f t="shared" si="0"/>
        <v>18</v>
      </c>
      <c r="N23" s="7">
        <f t="shared" si="1"/>
        <v>16.5</v>
      </c>
      <c r="O23" s="23">
        <f t="shared" si="2"/>
        <v>0</v>
      </c>
      <c r="P23" s="21">
        <f t="shared" si="3"/>
        <v>18</v>
      </c>
      <c r="Q23" s="8">
        <f t="shared" si="4"/>
        <v>16.5</v>
      </c>
      <c r="R23" s="23">
        <f t="shared" si="5"/>
        <v>0</v>
      </c>
      <c r="S23" s="21">
        <f t="shared" si="6"/>
        <v>34.5</v>
      </c>
      <c r="T23" s="31">
        <v>14</v>
      </c>
    </row>
    <row r="24" spans="1:20" ht="15.75" x14ac:dyDescent="0.25">
      <c r="A24" s="55">
        <v>2</v>
      </c>
      <c r="B24" s="12" t="s">
        <v>159</v>
      </c>
      <c r="C24" s="12" t="s">
        <v>2</v>
      </c>
      <c r="D24" s="66" t="s">
        <v>112</v>
      </c>
      <c r="E24" s="60"/>
      <c r="F24" s="5"/>
      <c r="G24" s="11">
        <v>2.75</v>
      </c>
      <c r="H24" s="11">
        <v>2.75</v>
      </c>
      <c r="I24" s="31"/>
      <c r="J24" s="101"/>
      <c r="K24" s="11"/>
      <c r="L24" s="31"/>
      <c r="M24" s="61">
        <f t="shared" si="0"/>
        <v>16.5</v>
      </c>
      <c r="N24" s="7">
        <f t="shared" si="1"/>
        <v>16.5</v>
      </c>
      <c r="O24" s="23">
        <f t="shared" si="2"/>
        <v>0</v>
      </c>
      <c r="P24" s="21">
        <f t="shared" si="3"/>
        <v>16.5</v>
      </c>
      <c r="Q24" s="8">
        <f t="shared" si="4"/>
        <v>16.5</v>
      </c>
      <c r="R24" s="23">
        <f t="shared" si="5"/>
        <v>0</v>
      </c>
      <c r="S24" s="21">
        <f t="shared" si="6"/>
        <v>33</v>
      </c>
      <c r="T24" s="31">
        <v>15</v>
      </c>
    </row>
    <row r="25" spans="1:20" ht="15.75" x14ac:dyDescent="0.25">
      <c r="A25" s="56">
        <v>23</v>
      </c>
      <c r="B25" s="12" t="s">
        <v>118</v>
      </c>
      <c r="C25" s="12" t="s">
        <v>5</v>
      </c>
      <c r="D25" s="17" t="s">
        <v>177</v>
      </c>
      <c r="E25" s="60"/>
      <c r="F25" s="5"/>
      <c r="G25" s="11">
        <v>2.75</v>
      </c>
      <c r="H25" s="11">
        <v>2.5</v>
      </c>
      <c r="I25" s="31"/>
      <c r="J25" s="101"/>
      <c r="K25" s="11"/>
      <c r="L25" s="31"/>
      <c r="M25" s="61">
        <f t="shared" si="0"/>
        <v>16.5</v>
      </c>
      <c r="N25" s="7">
        <f t="shared" si="1"/>
        <v>15</v>
      </c>
      <c r="O25" s="23">
        <f t="shared" si="2"/>
        <v>0</v>
      </c>
      <c r="P25" s="21">
        <f t="shared" si="3"/>
        <v>16.5</v>
      </c>
      <c r="Q25" s="8">
        <f t="shared" si="4"/>
        <v>15</v>
      </c>
      <c r="R25" s="23">
        <f t="shared" si="5"/>
        <v>0</v>
      </c>
      <c r="S25" s="21">
        <f t="shared" si="6"/>
        <v>31.5</v>
      </c>
      <c r="T25" s="31">
        <v>16</v>
      </c>
    </row>
    <row r="26" spans="1:20" ht="15.75" x14ac:dyDescent="0.25">
      <c r="A26" s="55">
        <v>26</v>
      </c>
      <c r="B26" s="38" t="s">
        <v>118</v>
      </c>
      <c r="C26" s="38" t="s">
        <v>182</v>
      </c>
      <c r="D26" s="29" t="s">
        <v>91</v>
      </c>
      <c r="E26" s="87"/>
      <c r="F26" s="88"/>
      <c r="G26" s="84">
        <v>2.75</v>
      </c>
      <c r="H26" s="85">
        <v>2.5</v>
      </c>
      <c r="I26" s="37"/>
      <c r="J26" s="84"/>
      <c r="K26" s="85"/>
      <c r="L26" s="37"/>
      <c r="M26" s="74">
        <f t="shared" si="0"/>
        <v>16.5</v>
      </c>
      <c r="N26" s="64">
        <f t="shared" si="1"/>
        <v>15</v>
      </c>
      <c r="O26" s="75">
        <f t="shared" si="2"/>
        <v>0</v>
      </c>
      <c r="P26" s="36">
        <f t="shared" si="3"/>
        <v>16.5</v>
      </c>
      <c r="Q26" s="65">
        <f t="shared" si="4"/>
        <v>15</v>
      </c>
      <c r="R26" s="75">
        <f t="shared" si="5"/>
        <v>0</v>
      </c>
      <c r="S26" s="100">
        <f t="shared" si="6"/>
        <v>31.5</v>
      </c>
      <c r="T26" s="37">
        <v>16</v>
      </c>
    </row>
    <row r="27" spans="1:20" ht="15.75" x14ac:dyDescent="0.25">
      <c r="A27" s="56">
        <v>25</v>
      </c>
      <c r="B27" s="12" t="s">
        <v>180</v>
      </c>
      <c r="C27" s="12" t="s">
        <v>181</v>
      </c>
      <c r="D27" s="17" t="s">
        <v>136</v>
      </c>
      <c r="E27" s="87"/>
      <c r="F27" s="88"/>
      <c r="G27" s="30">
        <v>2.75</v>
      </c>
      <c r="H27" s="11">
        <v>2.25</v>
      </c>
      <c r="I27" s="31"/>
      <c r="J27" s="30"/>
      <c r="K27" s="11"/>
      <c r="L27" s="31"/>
      <c r="M27" s="22">
        <f t="shared" si="0"/>
        <v>16.5</v>
      </c>
      <c r="N27" s="7">
        <f t="shared" si="1"/>
        <v>13.5</v>
      </c>
      <c r="O27" s="23">
        <f t="shared" si="2"/>
        <v>0</v>
      </c>
      <c r="P27" s="33">
        <f t="shared" si="3"/>
        <v>16.5</v>
      </c>
      <c r="Q27" s="8">
        <f t="shared" si="4"/>
        <v>13.5</v>
      </c>
      <c r="R27" s="23">
        <f t="shared" si="5"/>
        <v>0</v>
      </c>
      <c r="S27" s="21">
        <f t="shared" si="6"/>
        <v>30</v>
      </c>
      <c r="T27" s="31">
        <v>18</v>
      </c>
    </row>
    <row r="28" spans="1:20" ht="15.75" x14ac:dyDescent="0.25">
      <c r="A28" s="55">
        <v>30</v>
      </c>
      <c r="B28" s="12" t="s">
        <v>187</v>
      </c>
      <c r="C28" s="12" t="s">
        <v>188</v>
      </c>
      <c r="D28" s="17" t="s">
        <v>91</v>
      </c>
      <c r="E28" s="87"/>
      <c r="F28" s="88"/>
      <c r="G28" s="30">
        <v>2</v>
      </c>
      <c r="H28" s="11">
        <v>2.5</v>
      </c>
      <c r="I28" s="31"/>
      <c r="J28" s="30"/>
      <c r="K28" s="11"/>
      <c r="L28" s="31"/>
      <c r="M28" s="22">
        <f t="shared" si="0"/>
        <v>12</v>
      </c>
      <c r="N28" s="7">
        <f t="shared" si="1"/>
        <v>15</v>
      </c>
      <c r="O28" s="23">
        <f t="shared" si="2"/>
        <v>0</v>
      </c>
      <c r="P28" s="33">
        <f t="shared" si="3"/>
        <v>15</v>
      </c>
      <c r="Q28" s="8">
        <f t="shared" si="4"/>
        <v>12</v>
      </c>
      <c r="R28" s="23">
        <f t="shared" si="5"/>
        <v>0</v>
      </c>
      <c r="S28" s="21">
        <f t="shared" si="6"/>
        <v>27</v>
      </c>
      <c r="T28" s="31">
        <v>19</v>
      </c>
    </row>
    <row r="29" spans="1:20" ht="15.75" x14ac:dyDescent="0.25">
      <c r="A29" s="56">
        <v>21</v>
      </c>
      <c r="B29" s="12" t="s">
        <v>127</v>
      </c>
      <c r="C29" s="12" t="s">
        <v>174</v>
      </c>
      <c r="D29" s="17" t="s">
        <v>87</v>
      </c>
      <c r="E29" s="87"/>
      <c r="F29" s="88"/>
      <c r="G29" s="30">
        <v>1.75</v>
      </c>
      <c r="H29" s="11">
        <v>2.5</v>
      </c>
      <c r="I29" s="31"/>
      <c r="J29" s="30"/>
      <c r="K29" s="11"/>
      <c r="L29" s="31"/>
      <c r="M29" s="22">
        <f t="shared" si="0"/>
        <v>10.5</v>
      </c>
      <c r="N29" s="7">
        <f t="shared" si="1"/>
        <v>15</v>
      </c>
      <c r="O29" s="23">
        <f t="shared" si="2"/>
        <v>0</v>
      </c>
      <c r="P29" s="33">
        <f t="shared" si="3"/>
        <v>15</v>
      </c>
      <c r="Q29" s="8">
        <f t="shared" si="4"/>
        <v>10.5</v>
      </c>
      <c r="R29" s="23">
        <f t="shared" si="5"/>
        <v>0</v>
      </c>
      <c r="S29" s="21">
        <f t="shared" si="6"/>
        <v>25.5</v>
      </c>
      <c r="T29" s="31">
        <v>20</v>
      </c>
    </row>
    <row r="30" spans="1:20" ht="15.75" x14ac:dyDescent="0.25">
      <c r="A30" s="55">
        <v>22</v>
      </c>
      <c r="B30" s="12" t="s">
        <v>175</v>
      </c>
      <c r="C30" s="12" t="s">
        <v>176</v>
      </c>
      <c r="D30" s="17" t="s">
        <v>87</v>
      </c>
      <c r="E30" s="87"/>
      <c r="F30" s="88"/>
      <c r="G30" s="30">
        <v>2</v>
      </c>
      <c r="H30" s="11">
        <v>1.75</v>
      </c>
      <c r="I30" s="31"/>
      <c r="J30" s="30"/>
      <c r="K30" s="11"/>
      <c r="L30" s="31"/>
      <c r="M30" s="22">
        <f t="shared" si="0"/>
        <v>12</v>
      </c>
      <c r="N30" s="7">
        <f t="shared" si="1"/>
        <v>10.5</v>
      </c>
      <c r="O30" s="23">
        <f t="shared" si="2"/>
        <v>0</v>
      </c>
      <c r="P30" s="33">
        <f t="shared" si="3"/>
        <v>12</v>
      </c>
      <c r="Q30" s="8">
        <f t="shared" si="4"/>
        <v>10.5</v>
      </c>
      <c r="R30" s="23">
        <f t="shared" si="5"/>
        <v>0</v>
      </c>
      <c r="S30" s="21">
        <f t="shared" si="6"/>
        <v>22.5</v>
      </c>
      <c r="T30" s="31">
        <v>21</v>
      </c>
    </row>
    <row r="31" spans="1:20" ht="15.75" x14ac:dyDescent="0.25">
      <c r="A31" s="55">
        <v>8</v>
      </c>
      <c r="B31" s="12" t="s">
        <v>70</v>
      </c>
      <c r="C31" s="12" t="s">
        <v>162</v>
      </c>
      <c r="D31" s="17" t="s">
        <v>121</v>
      </c>
      <c r="E31" s="87"/>
      <c r="F31" s="88"/>
      <c r="G31" s="30">
        <v>2.5</v>
      </c>
      <c r="H31" s="11">
        <v>1.75</v>
      </c>
      <c r="I31" s="31"/>
      <c r="J31" s="30">
        <v>6</v>
      </c>
      <c r="K31" s="11"/>
      <c r="L31" s="31"/>
      <c r="M31" s="22">
        <f t="shared" si="0"/>
        <v>9</v>
      </c>
      <c r="N31" s="7">
        <f t="shared" si="1"/>
        <v>10.5</v>
      </c>
      <c r="O31" s="23">
        <f t="shared" si="2"/>
        <v>0</v>
      </c>
      <c r="P31" s="33">
        <f t="shared" si="3"/>
        <v>10.5</v>
      </c>
      <c r="Q31" s="8">
        <f t="shared" si="4"/>
        <v>9</v>
      </c>
      <c r="R31" s="23">
        <f t="shared" si="5"/>
        <v>0</v>
      </c>
      <c r="S31" s="21">
        <f t="shared" si="6"/>
        <v>19.5</v>
      </c>
      <c r="T31" s="31">
        <v>22</v>
      </c>
    </row>
  </sheetData>
  <sortState ref="A10:S31">
    <sortCondition descending="1" ref="S10:S31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A8" zoomScaleNormal="100" workbookViewId="0">
      <selection activeCell="A13" sqref="A13:XFD13"/>
    </sheetView>
  </sheetViews>
  <sheetFormatPr defaultRowHeight="15" x14ac:dyDescent="0.25"/>
  <cols>
    <col min="1" max="1" width="4.7109375" customWidth="1"/>
    <col min="2" max="2" width="14.42578125" style="3" customWidth="1"/>
    <col min="3" max="3" width="14.5703125" style="3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thickBot="1" x14ac:dyDescent="0.35">
      <c r="A8" s="140" t="s">
        <v>37</v>
      </c>
      <c r="B8" s="122" t="s">
        <v>53</v>
      </c>
      <c r="C8" s="122"/>
      <c r="D8" s="123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41"/>
      <c r="B9" s="68" t="s">
        <v>26</v>
      </c>
      <c r="C9" s="39" t="s">
        <v>27</v>
      </c>
      <c r="D9" s="40" t="s">
        <v>28</v>
      </c>
      <c r="E9" s="2" t="s">
        <v>29</v>
      </c>
      <c r="F9" s="2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12"/>
      <c r="S9" s="114"/>
      <c r="T9" s="134"/>
    </row>
    <row r="10" spans="1:20" s="1" customFormat="1" ht="15.75" x14ac:dyDescent="0.25">
      <c r="A10" s="56">
        <v>42</v>
      </c>
      <c r="B10" s="12" t="s">
        <v>100</v>
      </c>
      <c r="C10" s="12" t="s">
        <v>210</v>
      </c>
      <c r="D10" s="69" t="s">
        <v>203</v>
      </c>
      <c r="E10"/>
      <c r="F10"/>
      <c r="G10" s="30">
        <v>3.75</v>
      </c>
      <c r="H10" s="11">
        <v>3.75</v>
      </c>
      <c r="I10" s="31"/>
      <c r="J10" s="30"/>
      <c r="K10" s="11"/>
      <c r="L10" s="31"/>
      <c r="M10" s="22">
        <f t="shared" ref="M10:M27" si="0">(G10*6)-J10</f>
        <v>22.5</v>
      </c>
      <c r="N10" s="7">
        <f t="shared" ref="N10:N27" si="1">(H10*6)-K10</f>
        <v>22.5</v>
      </c>
      <c r="O10" s="23">
        <f t="shared" ref="O10:O27" si="2">(I10*6)-L10</f>
        <v>0</v>
      </c>
      <c r="P10" s="33">
        <f t="shared" ref="P10:P27" si="3">MAX(M10:O10)</f>
        <v>22.5</v>
      </c>
      <c r="Q10" s="8">
        <f t="shared" ref="Q10:Q27" si="4">LARGE(M10:O10,2)</f>
        <v>22.5</v>
      </c>
      <c r="R10" s="23">
        <f t="shared" ref="R10:R27" si="5">LARGE(N10:P10,3)</f>
        <v>0</v>
      </c>
      <c r="S10" s="33">
        <f t="shared" ref="S10:S27" si="6">P10+Q10</f>
        <v>45</v>
      </c>
      <c r="T10" s="31">
        <v>1</v>
      </c>
    </row>
    <row r="11" spans="1:20" s="1" customFormat="1" ht="15.75" x14ac:dyDescent="0.25">
      <c r="A11" s="56">
        <v>43</v>
      </c>
      <c r="B11" s="12" t="s">
        <v>204</v>
      </c>
      <c r="C11" s="12" t="s">
        <v>11</v>
      </c>
      <c r="D11" s="69" t="s">
        <v>203</v>
      </c>
      <c r="E11"/>
      <c r="F11"/>
      <c r="G11" s="30">
        <v>3.5</v>
      </c>
      <c r="H11" s="11">
        <v>3.5</v>
      </c>
      <c r="I11" s="31"/>
      <c r="J11" s="30"/>
      <c r="K11" s="11"/>
      <c r="L11" s="31"/>
      <c r="M11" s="22">
        <f t="shared" si="0"/>
        <v>21</v>
      </c>
      <c r="N11" s="7">
        <f t="shared" si="1"/>
        <v>21</v>
      </c>
      <c r="O11" s="23">
        <f t="shared" si="2"/>
        <v>0</v>
      </c>
      <c r="P11" s="33">
        <f t="shared" si="3"/>
        <v>21</v>
      </c>
      <c r="Q11" s="8">
        <f t="shared" si="4"/>
        <v>21</v>
      </c>
      <c r="R11" s="23">
        <f t="shared" si="5"/>
        <v>0</v>
      </c>
      <c r="S11" s="33">
        <f t="shared" si="6"/>
        <v>42</v>
      </c>
      <c r="T11" s="31">
        <v>2</v>
      </c>
    </row>
    <row r="12" spans="1:20" s="1" customFormat="1" ht="15.75" x14ac:dyDescent="0.25">
      <c r="A12" s="56">
        <v>41</v>
      </c>
      <c r="B12" s="12" t="s">
        <v>201</v>
      </c>
      <c r="C12" s="12" t="s">
        <v>202</v>
      </c>
      <c r="D12" s="69" t="s">
        <v>203</v>
      </c>
      <c r="E12"/>
      <c r="F12"/>
      <c r="G12" s="30">
        <v>3.5</v>
      </c>
      <c r="H12" s="11">
        <v>2.75</v>
      </c>
      <c r="I12" s="31"/>
      <c r="J12" s="30"/>
      <c r="K12" s="11"/>
      <c r="L12" s="31"/>
      <c r="M12" s="22">
        <f t="shared" si="0"/>
        <v>21</v>
      </c>
      <c r="N12" s="7">
        <f t="shared" si="1"/>
        <v>16.5</v>
      </c>
      <c r="O12" s="23">
        <f t="shared" si="2"/>
        <v>0</v>
      </c>
      <c r="P12" s="33">
        <f t="shared" si="3"/>
        <v>21</v>
      </c>
      <c r="Q12" s="8">
        <f t="shared" si="4"/>
        <v>16.5</v>
      </c>
      <c r="R12" s="23">
        <f t="shared" si="5"/>
        <v>0</v>
      </c>
      <c r="S12" s="33">
        <f t="shared" si="6"/>
        <v>37.5</v>
      </c>
      <c r="T12" s="31">
        <v>3</v>
      </c>
    </row>
    <row r="13" spans="1:20" s="173" customFormat="1" ht="15.75" x14ac:dyDescent="0.25">
      <c r="A13" s="162">
        <v>45</v>
      </c>
      <c r="B13" s="163" t="s">
        <v>207</v>
      </c>
      <c r="C13" s="163" t="s">
        <v>22</v>
      </c>
      <c r="D13" s="174" t="s">
        <v>87</v>
      </c>
      <c r="E13" s="170"/>
      <c r="F13" s="170"/>
      <c r="G13" s="152">
        <v>2.75</v>
      </c>
      <c r="H13" s="153">
        <v>3.5</v>
      </c>
      <c r="I13" s="154"/>
      <c r="J13" s="152"/>
      <c r="K13" s="153"/>
      <c r="L13" s="154"/>
      <c r="M13" s="155">
        <f t="shared" si="0"/>
        <v>16.5</v>
      </c>
      <c r="N13" s="156">
        <f t="shared" si="1"/>
        <v>21</v>
      </c>
      <c r="O13" s="157">
        <f t="shared" si="2"/>
        <v>0</v>
      </c>
      <c r="P13" s="158">
        <f t="shared" si="3"/>
        <v>21</v>
      </c>
      <c r="Q13" s="159">
        <f t="shared" si="4"/>
        <v>16.5</v>
      </c>
      <c r="R13" s="157">
        <f t="shared" si="5"/>
        <v>0</v>
      </c>
      <c r="S13" s="158">
        <f t="shared" si="6"/>
        <v>37.5</v>
      </c>
      <c r="T13" s="154">
        <v>3</v>
      </c>
    </row>
    <row r="14" spans="1:20" s="1" customFormat="1" ht="15.75" x14ac:dyDescent="0.25">
      <c r="A14" s="56">
        <v>34</v>
      </c>
      <c r="B14" s="12" t="s">
        <v>192</v>
      </c>
      <c r="C14" s="12" t="s">
        <v>193</v>
      </c>
      <c r="D14" s="69" t="s">
        <v>67</v>
      </c>
      <c r="E14"/>
      <c r="F14"/>
      <c r="G14" s="30">
        <v>3</v>
      </c>
      <c r="H14" s="11">
        <v>2.75</v>
      </c>
      <c r="I14" s="31"/>
      <c r="J14" s="30"/>
      <c r="K14" s="11"/>
      <c r="L14" s="31"/>
      <c r="M14" s="22">
        <f t="shared" si="0"/>
        <v>18</v>
      </c>
      <c r="N14" s="7">
        <f t="shared" si="1"/>
        <v>16.5</v>
      </c>
      <c r="O14" s="23">
        <f t="shared" si="2"/>
        <v>0</v>
      </c>
      <c r="P14" s="33">
        <f t="shared" si="3"/>
        <v>18</v>
      </c>
      <c r="Q14" s="8">
        <f t="shared" si="4"/>
        <v>16.5</v>
      </c>
      <c r="R14" s="23">
        <f t="shared" si="5"/>
        <v>0</v>
      </c>
      <c r="S14" s="33">
        <f t="shared" si="6"/>
        <v>34.5</v>
      </c>
      <c r="T14" s="31">
        <v>5</v>
      </c>
    </row>
    <row r="15" spans="1:20" s="1" customFormat="1" ht="15.75" x14ac:dyDescent="0.25">
      <c r="A15" s="56">
        <v>51</v>
      </c>
      <c r="B15" s="12" t="s">
        <v>212</v>
      </c>
      <c r="C15" s="12" t="s">
        <v>213</v>
      </c>
      <c r="D15" s="69" t="s">
        <v>91</v>
      </c>
      <c r="E15"/>
      <c r="F15"/>
      <c r="G15" s="30">
        <v>2.75</v>
      </c>
      <c r="H15" s="11">
        <v>3</v>
      </c>
      <c r="I15" s="31"/>
      <c r="J15" s="30"/>
      <c r="K15" s="11"/>
      <c r="L15" s="31"/>
      <c r="M15" s="22">
        <f t="shared" si="0"/>
        <v>16.5</v>
      </c>
      <c r="N15" s="7">
        <f t="shared" si="1"/>
        <v>18</v>
      </c>
      <c r="O15" s="23">
        <f t="shared" si="2"/>
        <v>0</v>
      </c>
      <c r="P15" s="33">
        <f t="shared" si="3"/>
        <v>18</v>
      </c>
      <c r="Q15" s="8">
        <f t="shared" si="4"/>
        <v>16.5</v>
      </c>
      <c r="R15" s="23">
        <f t="shared" si="5"/>
        <v>0</v>
      </c>
      <c r="S15" s="33">
        <f t="shared" si="6"/>
        <v>34.5</v>
      </c>
      <c r="T15" s="31">
        <v>5</v>
      </c>
    </row>
    <row r="16" spans="1:20" s="1" customFormat="1" ht="15.75" x14ac:dyDescent="0.25">
      <c r="A16" s="56">
        <v>36</v>
      </c>
      <c r="B16" s="12" t="s">
        <v>190</v>
      </c>
      <c r="C16" s="12" t="s">
        <v>196</v>
      </c>
      <c r="D16" s="69" t="s">
        <v>74</v>
      </c>
      <c r="E16"/>
      <c r="F16"/>
      <c r="G16" s="30">
        <v>2.75</v>
      </c>
      <c r="H16" s="11">
        <v>2.75</v>
      </c>
      <c r="I16" s="31"/>
      <c r="J16" s="30"/>
      <c r="K16" s="11"/>
      <c r="L16" s="31"/>
      <c r="M16" s="22">
        <f t="shared" si="0"/>
        <v>16.5</v>
      </c>
      <c r="N16" s="7">
        <f t="shared" si="1"/>
        <v>16.5</v>
      </c>
      <c r="O16" s="23">
        <f t="shared" si="2"/>
        <v>0</v>
      </c>
      <c r="P16" s="33">
        <f t="shared" si="3"/>
        <v>16.5</v>
      </c>
      <c r="Q16" s="8">
        <f t="shared" si="4"/>
        <v>16.5</v>
      </c>
      <c r="R16" s="23">
        <f t="shared" si="5"/>
        <v>0</v>
      </c>
      <c r="S16" s="33">
        <f t="shared" si="6"/>
        <v>33</v>
      </c>
      <c r="T16" s="31">
        <v>7</v>
      </c>
    </row>
    <row r="17" spans="1:20" s="1" customFormat="1" ht="15.75" x14ac:dyDescent="0.25">
      <c r="A17" s="56">
        <v>48</v>
      </c>
      <c r="B17" s="12" t="s">
        <v>107</v>
      </c>
      <c r="C17" s="12" t="s">
        <v>23</v>
      </c>
      <c r="D17" s="69" t="s">
        <v>136</v>
      </c>
      <c r="E17"/>
      <c r="F17"/>
      <c r="G17" s="30">
        <v>3</v>
      </c>
      <c r="H17" s="11">
        <v>2.5</v>
      </c>
      <c r="I17" s="31"/>
      <c r="J17" s="30"/>
      <c r="K17" s="11"/>
      <c r="L17" s="31"/>
      <c r="M17" s="22">
        <f t="shared" si="0"/>
        <v>18</v>
      </c>
      <c r="N17" s="7">
        <f t="shared" si="1"/>
        <v>15</v>
      </c>
      <c r="O17" s="23">
        <f t="shared" si="2"/>
        <v>0</v>
      </c>
      <c r="P17" s="33">
        <f t="shared" si="3"/>
        <v>18</v>
      </c>
      <c r="Q17" s="8">
        <f t="shared" si="4"/>
        <v>15</v>
      </c>
      <c r="R17" s="23">
        <f t="shared" si="5"/>
        <v>0</v>
      </c>
      <c r="S17" s="33">
        <f t="shared" si="6"/>
        <v>33</v>
      </c>
      <c r="T17" s="31">
        <v>7</v>
      </c>
    </row>
    <row r="18" spans="1:20" s="1" customFormat="1" ht="15.75" x14ac:dyDescent="0.25">
      <c r="A18" s="56">
        <v>49</v>
      </c>
      <c r="B18" s="12" t="s">
        <v>211</v>
      </c>
      <c r="C18" s="12" t="s">
        <v>16</v>
      </c>
      <c r="D18" s="69" t="s">
        <v>136</v>
      </c>
      <c r="E18"/>
      <c r="F18"/>
      <c r="G18" s="30">
        <v>2.5</v>
      </c>
      <c r="H18" s="11">
        <v>2.5</v>
      </c>
      <c r="I18" s="31"/>
      <c r="J18" s="30"/>
      <c r="K18" s="11"/>
      <c r="L18" s="31"/>
      <c r="M18" s="22">
        <f t="shared" si="0"/>
        <v>15</v>
      </c>
      <c r="N18" s="7">
        <f t="shared" si="1"/>
        <v>15</v>
      </c>
      <c r="O18" s="23">
        <f t="shared" si="2"/>
        <v>0</v>
      </c>
      <c r="P18" s="33">
        <f t="shared" si="3"/>
        <v>15</v>
      </c>
      <c r="Q18" s="8">
        <f t="shared" si="4"/>
        <v>15</v>
      </c>
      <c r="R18" s="23">
        <f t="shared" si="5"/>
        <v>0</v>
      </c>
      <c r="S18" s="33">
        <f t="shared" si="6"/>
        <v>30</v>
      </c>
      <c r="T18" s="31">
        <v>9</v>
      </c>
    </row>
    <row r="19" spans="1:20" s="1" customFormat="1" ht="15.75" x14ac:dyDescent="0.25">
      <c r="A19" s="56">
        <v>50</v>
      </c>
      <c r="B19" s="12" t="s">
        <v>110</v>
      </c>
      <c r="C19" s="12" t="s">
        <v>24</v>
      </c>
      <c r="D19" s="69" t="s">
        <v>109</v>
      </c>
      <c r="E19"/>
      <c r="F19"/>
      <c r="G19" s="30">
        <v>2.25</v>
      </c>
      <c r="H19" s="11">
        <v>2.75</v>
      </c>
      <c r="I19" s="31"/>
      <c r="J19" s="30"/>
      <c r="K19" s="11"/>
      <c r="L19" s="31"/>
      <c r="M19" s="22">
        <f t="shared" si="0"/>
        <v>13.5</v>
      </c>
      <c r="N19" s="7">
        <f t="shared" si="1"/>
        <v>16.5</v>
      </c>
      <c r="O19" s="23">
        <f t="shared" si="2"/>
        <v>0</v>
      </c>
      <c r="P19" s="33">
        <f t="shared" si="3"/>
        <v>16.5</v>
      </c>
      <c r="Q19" s="8">
        <f t="shared" si="4"/>
        <v>13.5</v>
      </c>
      <c r="R19" s="23">
        <f t="shared" si="5"/>
        <v>0</v>
      </c>
      <c r="S19" s="33">
        <f t="shared" si="6"/>
        <v>30</v>
      </c>
      <c r="T19" s="31">
        <v>9</v>
      </c>
    </row>
    <row r="20" spans="1:20" s="1" customFormat="1" ht="15.75" x14ac:dyDescent="0.25">
      <c r="A20" s="56">
        <v>39</v>
      </c>
      <c r="B20" s="12" t="s">
        <v>199</v>
      </c>
      <c r="C20" s="12" t="s">
        <v>200</v>
      </c>
      <c r="D20" s="69" t="s">
        <v>74</v>
      </c>
      <c r="E20"/>
      <c r="F20"/>
      <c r="G20" s="30">
        <v>2.75</v>
      </c>
      <c r="H20" s="11">
        <v>2.5</v>
      </c>
      <c r="I20" s="31"/>
      <c r="J20" s="30">
        <v>3</v>
      </c>
      <c r="K20" s="11"/>
      <c r="L20" s="31"/>
      <c r="M20" s="22">
        <f t="shared" si="0"/>
        <v>13.5</v>
      </c>
      <c r="N20" s="7">
        <f t="shared" si="1"/>
        <v>15</v>
      </c>
      <c r="O20" s="23">
        <f t="shared" si="2"/>
        <v>0</v>
      </c>
      <c r="P20" s="33">
        <f t="shared" si="3"/>
        <v>15</v>
      </c>
      <c r="Q20" s="8">
        <f t="shared" si="4"/>
        <v>13.5</v>
      </c>
      <c r="R20" s="23">
        <f t="shared" si="5"/>
        <v>0</v>
      </c>
      <c r="S20" s="33">
        <f t="shared" si="6"/>
        <v>28.5</v>
      </c>
      <c r="T20" s="31">
        <v>11</v>
      </c>
    </row>
    <row r="21" spans="1:20" s="1" customFormat="1" ht="15.75" x14ac:dyDescent="0.25">
      <c r="A21" s="56">
        <v>52</v>
      </c>
      <c r="B21" s="12" t="s">
        <v>214</v>
      </c>
      <c r="C21" s="12" t="s">
        <v>215</v>
      </c>
      <c r="D21" s="69" t="s">
        <v>91</v>
      </c>
      <c r="E21"/>
      <c r="F21"/>
      <c r="G21" s="30">
        <v>2</v>
      </c>
      <c r="H21" s="11">
        <v>2.75</v>
      </c>
      <c r="I21" s="31"/>
      <c r="J21" s="30"/>
      <c r="K21" s="11"/>
      <c r="L21" s="31"/>
      <c r="M21" s="22">
        <f t="shared" si="0"/>
        <v>12</v>
      </c>
      <c r="N21" s="7">
        <f t="shared" si="1"/>
        <v>16.5</v>
      </c>
      <c r="O21" s="23">
        <f t="shared" si="2"/>
        <v>0</v>
      </c>
      <c r="P21" s="33">
        <f t="shared" si="3"/>
        <v>16.5</v>
      </c>
      <c r="Q21" s="8">
        <f t="shared" si="4"/>
        <v>12</v>
      </c>
      <c r="R21" s="23">
        <f t="shared" si="5"/>
        <v>0</v>
      </c>
      <c r="S21" s="33">
        <f t="shared" si="6"/>
        <v>28.5</v>
      </c>
      <c r="T21" s="31">
        <v>11</v>
      </c>
    </row>
    <row r="22" spans="1:20" s="1" customFormat="1" ht="15.75" x14ac:dyDescent="0.25">
      <c r="A22" s="56">
        <v>35</v>
      </c>
      <c r="B22" s="12" t="s">
        <v>194</v>
      </c>
      <c r="C22" s="12" t="s">
        <v>195</v>
      </c>
      <c r="D22" s="69" t="s">
        <v>151</v>
      </c>
      <c r="E22"/>
      <c r="F22"/>
      <c r="G22" s="30">
        <v>2</v>
      </c>
      <c r="H22" s="11">
        <v>2.5</v>
      </c>
      <c r="I22" s="31"/>
      <c r="J22" s="30"/>
      <c r="K22" s="11"/>
      <c r="L22" s="31"/>
      <c r="M22" s="22">
        <f t="shared" si="0"/>
        <v>12</v>
      </c>
      <c r="N22" s="7">
        <f t="shared" si="1"/>
        <v>15</v>
      </c>
      <c r="O22" s="23">
        <f t="shared" si="2"/>
        <v>0</v>
      </c>
      <c r="P22" s="33">
        <f t="shared" si="3"/>
        <v>15</v>
      </c>
      <c r="Q22" s="8">
        <f t="shared" si="4"/>
        <v>12</v>
      </c>
      <c r="R22" s="23">
        <f t="shared" si="5"/>
        <v>0</v>
      </c>
      <c r="S22" s="33">
        <f t="shared" si="6"/>
        <v>27</v>
      </c>
      <c r="T22" s="31">
        <v>13</v>
      </c>
    </row>
    <row r="23" spans="1:20" s="1" customFormat="1" ht="15.75" x14ac:dyDescent="0.25">
      <c r="A23" s="56">
        <v>47</v>
      </c>
      <c r="B23" s="12" t="s">
        <v>204</v>
      </c>
      <c r="C23" s="12" t="s">
        <v>9</v>
      </c>
      <c r="D23" s="69" t="s">
        <v>87</v>
      </c>
      <c r="E23"/>
      <c r="F23"/>
      <c r="G23" s="30">
        <v>2</v>
      </c>
      <c r="H23" s="11">
        <v>2.5</v>
      </c>
      <c r="I23" s="31"/>
      <c r="J23" s="30"/>
      <c r="K23" s="11"/>
      <c r="L23" s="31"/>
      <c r="M23" s="22">
        <f t="shared" si="0"/>
        <v>12</v>
      </c>
      <c r="N23" s="7">
        <f t="shared" si="1"/>
        <v>15</v>
      </c>
      <c r="O23" s="23">
        <f t="shared" si="2"/>
        <v>0</v>
      </c>
      <c r="P23" s="33">
        <f t="shared" si="3"/>
        <v>15</v>
      </c>
      <c r="Q23" s="8">
        <f t="shared" si="4"/>
        <v>12</v>
      </c>
      <c r="R23" s="23">
        <f t="shared" si="5"/>
        <v>0</v>
      </c>
      <c r="S23" s="33">
        <f t="shared" si="6"/>
        <v>27</v>
      </c>
      <c r="T23" s="31">
        <v>13</v>
      </c>
    </row>
    <row r="24" spans="1:20" s="1" customFormat="1" ht="15.75" x14ac:dyDescent="0.25">
      <c r="A24" s="56">
        <v>38</v>
      </c>
      <c r="B24" s="12" t="s">
        <v>197</v>
      </c>
      <c r="C24" s="12" t="s">
        <v>198</v>
      </c>
      <c r="D24" s="69" t="s">
        <v>74</v>
      </c>
      <c r="E24"/>
      <c r="F24"/>
      <c r="G24" s="30">
        <v>2.25</v>
      </c>
      <c r="H24" s="11">
        <v>2</v>
      </c>
      <c r="I24" s="31"/>
      <c r="J24" s="30"/>
      <c r="K24" s="11"/>
      <c r="L24" s="31"/>
      <c r="M24" s="22">
        <f t="shared" si="0"/>
        <v>13.5</v>
      </c>
      <c r="N24" s="7">
        <f t="shared" si="1"/>
        <v>12</v>
      </c>
      <c r="O24" s="23">
        <f t="shared" si="2"/>
        <v>0</v>
      </c>
      <c r="P24" s="33">
        <f t="shared" si="3"/>
        <v>13.5</v>
      </c>
      <c r="Q24" s="8">
        <f t="shared" si="4"/>
        <v>12</v>
      </c>
      <c r="R24" s="23">
        <f t="shared" si="5"/>
        <v>0</v>
      </c>
      <c r="S24" s="33">
        <f t="shared" si="6"/>
        <v>25.5</v>
      </c>
      <c r="T24" s="31">
        <v>15</v>
      </c>
    </row>
    <row r="25" spans="1:20" ht="15.75" x14ac:dyDescent="0.25">
      <c r="A25" s="56">
        <v>44</v>
      </c>
      <c r="B25" s="12" t="s">
        <v>205</v>
      </c>
      <c r="C25" s="12" t="s">
        <v>206</v>
      </c>
      <c r="D25" s="69" t="s">
        <v>87</v>
      </c>
      <c r="G25" s="30">
        <v>2</v>
      </c>
      <c r="H25" s="11">
        <v>2.25</v>
      </c>
      <c r="I25" s="31"/>
      <c r="J25" s="30"/>
      <c r="K25" s="11"/>
      <c r="L25" s="31"/>
      <c r="M25" s="22">
        <f t="shared" si="0"/>
        <v>12</v>
      </c>
      <c r="N25" s="7">
        <f t="shared" si="1"/>
        <v>13.5</v>
      </c>
      <c r="O25" s="23">
        <f t="shared" si="2"/>
        <v>0</v>
      </c>
      <c r="P25" s="33">
        <f t="shared" si="3"/>
        <v>13.5</v>
      </c>
      <c r="Q25" s="8">
        <f t="shared" si="4"/>
        <v>12</v>
      </c>
      <c r="R25" s="23">
        <f t="shared" si="5"/>
        <v>0</v>
      </c>
      <c r="S25" s="33">
        <f t="shared" si="6"/>
        <v>25.5</v>
      </c>
      <c r="T25" s="31">
        <v>15</v>
      </c>
    </row>
    <row r="26" spans="1:20" ht="15.75" x14ac:dyDescent="0.25">
      <c r="A26" s="56">
        <v>33</v>
      </c>
      <c r="B26" s="89" t="s">
        <v>190</v>
      </c>
      <c r="C26" s="89" t="s">
        <v>191</v>
      </c>
      <c r="D26" s="107" t="s">
        <v>121</v>
      </c>
      <c r="G26" s="91">
        <v>2</v>
      </c>
      <c r="H26" s="92">
        <v>2</v>
      </c>
      <c r="I26" s="93"/>
      <c r="J26" s="91"/>
      <c r="K26" s="92">
        <v>3</v>
      </c>
      <c r="L26" s="93"/>
      <c r="M26" s="94">
        <f t="shared" si="0"/>
        <v>12</v>
      </c>
      <c r="N26" s="95">
        <f t="shared" si="1"/>
        <v>9</v>
      </c>
      <c r="O26" s="96">
        <f t="shared" si="2"/>
        <v>0</v>
      </c>
      <c r="P26" s="97">
        <f t="shared" si="3"/>
        <v>12</v>
      </c>
      <c r="Q26" s="98">
        <f t="shared" si="4"/>
        <v>9</v>
      </c>
      <c r="R26" s="96">
        <f t="shared" si="5"/>
        <v>0</v>
      </c>
      <c r="S26" s="97">
        <f t="shared" si="6"/>
        <v>21</v>
      </c>
      <c r="T26" s="93">
        <v>17</v>
      </c>
    </row>
    <row r="27" spans="1:20" ht="15.75" x14ac:dyDescent="0.25">
      <c r="A27" s="56">
        <v>46</v>
      </c>
      <c r="B27" s="12" t="s">
        <v>208</v>
      </c>
      <c r="C27" s="12" t="s">
        <v>209</v>
      </c>
      <c r="D27" s="108" t="s">
        <v>87</v>
      </c>
      <c r="E27" s="9"/>
      <c r="F27" s="9"/>
      <c r="G27" s="11">
        <v>2.25</v>
      </c>
      <c r="H27" s="11">
        <v>1.75</v>
      </c>
      <c r="I27" s="11"/>
      <c r="J27" s="11">
        <v>3</v>
      </c>
      <c r="K27" s="11">
        <v>6</v>
      </c>
      <c r="L27" s="11"/>
      <c r="M27" s="7">
        <f t="shared" si="0"/>
        <v>10.5</v>
      </c>
      <c r="N27" s="7">
        <f t="shared" si="1"/>
        <v>4.5</v>
      </c>
      <c r="O27" s="7">
        <f t="shared" si="2"/>
        <v>0</v>
      </c>
      <c r="P27" s="8">
        <f t="shared" si="3"/>
        <v>10.5</v>
      </c>
      <c r="Q27" s="8">
        <f t="shared" si="4"/>
        <v>4.5</v>
      </c>
      <c r="R27" s="7">
        <f t="shared" si="5"/>
        <v>0</v>
      </c>
      <c r="S27" s="8">
        <f t="shared" si="6"/>
        <v>15</v>
      </c>
      <c r="T27" s="11">
        <v>18</v>
      </c>
    </row>
  </sheetData>
  <sortState ref="A10:S31">
    <sortCondition descending="1" ref="S10:S31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5" zoomScaleNormal="100" workbookViewId="0">
      <selection activeCell="A16" sqref="A16:XFD16"/>
    </sheetView>
  </sheetViews>
  <sheetFormatPr defaultRowHeight="15" x14ac:dyDescent="0.25"/>
  <cols>
    <col min="1" max="1" width="4.42578125" bestFit="1" customWidth="1"/>
    <col min="2" max="2" width="14.28515625" style="3" customWidth="1"/>
    <col min="3" max="3" width="22.2851562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thickBot="1" x14ac:dyDescent="0.35">
      <c r="A8" s="116" t="s">
        <v>37</v>
      </c>
      <c r="B8" s="121" t="s">
        <v>54</v>
      </c>
      <c r="C8" s="122"/>
      <c r="D8" s="123"/>
      <c r="E8" s="45"/>
      <c r="F8" s="45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77" t="s">
        <v>29</v>
      </c>
      <c r="F9" s="77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12"/>
      <c r="S9" s="114"/>
      <c r="T9" s="134"/>
    </row>
    <row r="10" spans="1:20" ht="15.75" x14ac:dyDescent="0.25">
      <c r="A10" s="55">
        <v>83</v>
      </c>
      <c r="B10" s="62" t="s">
        <v>11</v>
      </c>
      <c r="C10" s="62" t="s">
        <v>16</v>
      </c>
      <c r="D10" s="73" t="s">
        <v>136</v>
      </c>
      <c r="G10" s="27">
        <v>3.75</v>
      </c>
      <c r="H10" s="28">
        <v>4</v>
      </c>
      <c r="I10" s="29"/>
      <c r="J10" s="27"/>
      <c r="K10" s="28"/>
      <c r="L10" s="29"/>
      <c r="M10" s="74">
        <f t="shared" ref="M10:M38" si="0">(G10*6)-J10</f>
        <v>22.5</v>
      </c>
      <c r="N10" s="64">
        <f t="shared" ref="N10:N38" si="1">(H10*6)-K10</f>
        <v>24</v>
      </c>
      <c r="O10" s="75">
        <f t="shared" ref="O10:O38" si="2">(I10*6)-L10</f>
        <v>0</v>
      </c>
      <c r="P10" s="36">
        <f t="shared" ref="P10:P38" si="3">MAX(M10:O10)</f>
        <v>24</v>
      </c>
      <c r="Q10" s="65">
        <f t="shared" ref="Q10:Q38" si="4">LARGE(M10:O10,2)</f>
        <v>22.5</v>
      </c>
      <c r="R10" s="75">
        <f t="shared" ref="R10:R38" si="5">LARGE(N10:P10,3)</f>
        <v>0</v>
      </c>
      <c r="S10" s="76">
        <f t="shared" ref="S10:S38" si="6">P10+Q10</f>
        <v>46.5</v>
      </c>
      <c r="T10" s="29">
        <v>1</v>
      </c>
    </row>
    <row r="11" spans="1:20" ht="15.75" x14ac:dyDescent="0.25">
      <c r="A11" s="56">
        <v>87</v>
      </c>
      <c r="B11" s="13" t="s">
        <v>239</v>
      </c>
      <c r="C11" s="13" t="s">
        <v>17</v>
      </c>
      <c r="D11" s="66" t="s">
        <v>109</v>
      </c>
      <c r="G11" s="27">
        <v>3.5</v>
      </c>
      <c r="H11" s="28">
        <v>3.75</v>
      </c>
      <c r="I11" s="29"/>
      <c r="J11" s="27"/>
      <c r="K11" s="28"/>
      <c r="L11" s="29"/>
      <c r="M11" s="74">
        <f t="shared" si="0"/>
        <v>21</v>
      </c>
      <c r="N11" s="64">
        <f t="shared" si="1"/>
        <v>22.5</v>
      </c>
      <c r="O11" s="75">
        <f t="shared" si="2"/>
        <v>0</v>
      </c>
      <c r="P11" s="36">
        <f t="shared" si="3"/>
        <v>22.5</v>
      </c>
      <c r="Q11" s="65">
        <f t="shared" si="4"/>
        <v>21</v>
      </c>
      <c r="R11" s="75">
        <f t="shared" si="5"/>
        <v>0</v>
      </c>
      <c r="S11" s="76">
        <f t="shared" si="6"/>
        <v>43.5</v>
      </c>
      <c r="T11" s="29">
        <v>2</v>
      </c>
    </row>
    <row r="12" spans="1:20" ht="15.75" x14ac:dyDescent="0.25">
      <c r="A12" s="55">
        <v>64</v>
      </c>
      <c r="B12" s="14" t="s">
        <v>219</v>
      </c>
      <c r="C12" s="13" t="s">
        <v>220</v>
      </c>
      <c r="D12" s="70" t="s">
        <v>57</v>
      </c>
      <c r="G12" s="27">
        <v>3.75</v>
      </c>
      <c r="H12" s="28">
        <v>3.25</v>
      </c>
      <c r="I12" s="29"/>
      <c r="J12" s="27"/>
      <c r="K12" s="28"/>
      <c r="L12" s="29"/>
      <c r="M12" s="74">
        <f t="shared" si="0"/>
        <v>22.5</v>
      </c>
      <c r="N12" s="64">
        <f t="shared" si="1"/>
        <v>19.5</v>
      </c>
      <c r="O12" s="75">
        <f t="shared" si="2"/>
        <v>0</v>
      </c>
      <c r="P12" s="36">
        <f t="shared" si="3"/>
        <v>22.5</v>
      </c>
      <c r="Q12" s="65">
        <f t="shared" si="4"/>
        <v>19.5</v>
      </c>
      <c r="R12" s="75">
        <f t="shared" si="5"/>
        <v>0</v>
      </c>
      <c r="S12" s="76">
        <f t="shared" si="6"/>
        <v>42</v>
      </c>
      <c r="T12" s="29">
        <v>3</v>
      </c>
    </row>
    <row r="13" spans="1:20" s="170" customFormat="1" ht="15.75" x14ac:dyDescent="0.25">
      <c r="A13" s="162">
        <v>80</v>
      </c>
      <c r="B13" s="175" t="s">
        <v>230</v>
      </c>
      <c r="C13" s="175" t="s">
        <v>13</v>
      </c>
      <c r="D13" s="176" t="s">
        <v>87</v>
      </c>
      <c r="G13" s="177">
        <v>3.5</v>
      </c>
      <c r="H13" s="165">
        <v>3.5</v>
      </c>
      <c r="I13" s="166"/>
      <c r="J13" s="177"/>
      <c r="K13" s="165"/>
      <c r="L13" s="166"/>
      <c r="M13" s="178">
        <f t="shared" si="0"/>
        <v>21</v>
      </c>
      <c r="N13" s="179">
        <f t="shared" si="1"/>
        <v>21</v>
      </c>
      <c r="O13" s="180">
        <f t="shared" si="2"/>
        <v>0</v>
      </c>
      <c r="P13" s="161">
        <f t="shared" si="3"/>
        <v>21</v>
      </c>
      <c r="Q13" s="181">
        <f t="shared" si="4"/>
        <v>21</v>
      </c>
      <c r="R13" s="180">
        <f t="shared" si="5"/>
        <v>0</v>
      </c>
      <c r="S13" s="182">
        <f t="shared" si="6"/>
        <v>42</v>
      </c>
      <c r="T13" s="166">
        <v>3</v>
      </c>
    </row>
    <row r="14" spans="1:20" ht="15.75" x14ac:dyDescent="0.25">
      <c r="A14" s="55">
        <v>89</v>
      </c>
      <c r="B14" s="13" t="s">
        <v>83</v>
      </c>
      <c r="C14" s="13" t="s">
        <v>241</v>
      </c>
      <c r="D14" s="66" t="s">
        <v>91</v>
      </c>
      <c r="G14" s="27">
        <v>3.25</v>
      </c>
      <c r="H14" s="28">
        <v>3.5</v>
      </c>
      <c r="I14" s="29"/>
      <c r="J14" s="27"/>
      <c r="K14" s="28"/>
      <c r="L14" s="29"/>
      <c r="M14" s="74">
        <f t="shared" si="0"/>
        <v>19.5</v>
      </c>
      <c r="N14" s="64">
        <f t="shared" si="1"/>
        <v>21</v>
      </c>
      <c r="O14" s="75">
        <f t="shared" si="2"/>
        <v>0</v>
      </c>
      <c r="P14" s="36">
        <f t="shared" si="3"/>
        <v>21</v>
      </c>
      <c r="Q14" s="65">
        <f t="shared" si="4"/>
        <v>19.5</v>
      </c>
      <c r="R14" s="75">
        <f t="shared" si="5"/>
        <v>0</v>
      </c>
      <c r="S14" s="76">
        <f t="shared" si="6"/>
        <v>40.5</v>
      </c>
      <c r="T14" s="29">
        <v>5</v>
      </c>
    </row>
    <row r="15" spans="1:20" ht="15.75" x14ac:dyDescent="0.25">
      <c r="A15" s="55">
        <v>74</v>
      </c>
      <c r="B15" s="14" t="s">
        <v>225</v>
      </c>
      <c r="C15" s="13" t="s">
        <v>4</v>
      </c>
      <c r="D15" s="70" t="s">
        <v>77</v>
      </c>
      <c r="G15" s="27">
        <v>3.25</v>
      </c>
      <c r="H15" s="28">
        <v>3.25</v>
      </c>
      <c r="I15" s="29"/>
      <c r="J15" s="27"/>
      <c r="K15" s="28"/>
      <c r="L15" s="29"/>
      <c r="M15" s="74">
        <f t="shared" si="0"/>
        <v>19.5</v>
      </c>
      <c r="N15" s="64">
        <f t="shared" si="1"/>
        <v>19.5</v>
      </c>
      <c r="O15" s="75">
        <f t="shared" si="2"/>
        <v>0</v>
      </c>
      <c r="P15" s="36">
        <f t="shared" si="3"/>
        <v>19.5</v>
      </c>
      <c r="Q15" s="65">
        <f t="shared" si="4"/>
        <v>19.5</v>
      </c>
      <c r="R15" s="75">
        <f t="shared" si="5"/>
        <v>0</v>
      </c>
      <c r="S15" s="76">
        <f t="shared" si="6"/>
        <v>39</v>
      </c>
      <c r="T15" s="29">
        <v>6</v>
      </c>
    </row>
    <row r="16" spans="1:20" s="170" customFormat="1" ht="15.75" x14ac:dyDescent="0.25">
      <c r="A16" s="171">
        <v>78</v>
      </c>
      <c r="B16" s="175" t="s">
        <v>227</v>
      </c>
      <c r="C16" s="175" t="s">
        <v>228</v>
      </c>
      <c r="D16" s="176" t="s">
        <v>87</v>
      </c>
      <c r="G16" s="177">
        <v>3</v>
      </c>
      <c r="H16" s="165">
        <v>3.5</v>
      </c>
      <c r="I16" s="166"/>
      <c r="J16" s="177"/>
      <c r="K16" s="165"/>
      <c r="L16" s="166"/>
      <c r="M16" s="178">
        <f t="shared" si="0"/>
        <v>18</v>
      </c>
      <c r="N16" s="179">
        <f t="shared" si="1"/>
        <v>21</v>
      </c>
      <c r="O16" s="180">
        <f t="shared" si="2"/>
        <v>0</v>
      </c>
      <c r="P16" s="161">
        <f t="shared" si="3"/>
        <v>21</v>
      </c>
      <c r="Q16" s="181">
        <f t="shared" si="4"/>
        <v>18</v>
      </c>
      <c r="R16" s="180">
        <f t="shared" si="5"/>
        <v>0</v>
      </c>
      <c r="S16" s="182">
        <f t="shared" si="6"/>
        <v>39</v>
      </c>
      <c r="T16" s="166">
        <v>6</v>
      </c>
    </row>
    <row r="17" spans="1:20" ht="15.75" x14ac:dyDescent="0.25">
      <c r="A17" s="56">
        <v>53</v>
      </c>
      <c r="B17" s="13" t="s">
        <v>56</v>
      </c>
      <c r="C17" s="13" t="s">
        <v>0</v>
      </c>
      <c r="D17" s="66" t="s">
        <v>112</v>
      </c>
      <c r="G17" s="27">
        <v>3</v>
      </c>
      <c r="H17" s="28">
        <v>3.25</v>
      </c>
      <c r="I17" s="29"/>
      <c r="J17" s="27"/>
      <c r="K17" s="28"/>
      <c r="L17" s="29"/>
      <c r="M17" s="74">
        <f t="shared" si="0"/>
        <v>18</v>
      </c>
      <c r="N17" s="64">
        <f t="shared" si="1"/>
        <v>19.5</v>
      </c>
      <c r="O17" s="75">
        <f t="shared" si="2"/>
        <v>0</v>
      </c>
      <c r="P17" s="36">
        <f t="shared" si="3"/>
        <v>19.5</v>
      </c>
      <c r="Q17" s="65">
        <f t="shared" si="4"/>
        <v>18</v>
      </c>
      <c r="R17" s="75">
        <f t="shared" si="5"/>
        <v>0</v>
      </c>
      <c r="S17" s="76">
        <f t="shared" si="6"/>
        <v>37.5</v>
      </c>
      <c r="T17" s="29">
        <v>8</v>
      </c>
    </row>
    <row r="18" spans="1:20" ht="15.75" x14ac:dyDescent="0.25">
      <c r="A18" s="55">
        <v>70</v>
      </c>
      <c r="B18" s="13" t="s">
        <v>224</v>
      </c>
      <c r="C18" s="13" t="s">
        <v>106</v>
      </c>
      <c r="D18" s="66" t="s">
        <v>74</v>
      </c>
      <c r="G18" s="27">
        <v>3</v>
      </c>
      <c r="H18" s="28">
        <v>3.25</v>
      </c>
      <c r="I18" s="29"/>
      <c r="J18" s="27"/>
      <c r="K18" s="28"/>
      <c r="L18" s="29"/>
      <c r="M18" s="74">
        <f t="shared" si="0"/>
        <v>18</v>
      </c>
      <c r="N18" s="64">
        <f t="shared" si="1"/>
        <v>19.5</v>
      </c>
      <c r="O18" s="75">
        <f t="shared" si="2"/>
        <v>0</v>
      </c>
      <c r="P18" s="36">
        <f t="shared" si="3"/>
        <v>19.5</v>
      </c>
      <c r="Q18" s="65">
        <f t="shared" si="4"/>
        <v>18</v>
      </c>
      <c r="R18" s="75">
        <f t="shared" si="5"/>
        <v>0</v>
      </c>
      <c r="S18" s="76">
        <f t="shared" si="6"/>
        <v>37.5</v>
      </c>
      <c r="T18" s="29">
        <v>8</v>
      </c>
    </row>
    <row r="19" spans="1:20" ht="15.75" x14ac:dyDescent="0.25">
      <c r="A19" s="56">
        <v>88</v>
      </c>
      <c r="B19" s="13" t="s">
        <v>92</v>
      </c>
      <c r="C19" s="13" t="s">
        <v>240</v>
      </c>
      <c r="D19" s="66" t="s">
        <v>91</v>
      </c>
      <c r="G19" s="27">
        <v>3</v>
      </c>
      <c r="H19" s="28">
        <v>3.25</v>
      </c>
      <c r="I19" s="29"/>
      <c r="J19" s="27"/>
      <c r="K19" s="28"/>
      <c r="L19" s="29"/>
      <c r="M19" s="74">
        <f t="shared" si="0"/>
        <v>18</v>
      </c>
      <c r="N19" s="64">
        <f t="shared" si="1"/>
        <v>19.5</v>
      </c>
      <c r="O19" s="75">
        <f t="shared" si="2"/>
        <v>0</v>
      </c>
      <c r="P19" s="36">
        <f t="shared" si="3"/>
        <v>19.5</v>
      </c>
      <c r="Q19" s="65">
        <f t="shared" si="4"/>
        <v>18</v>
      </c>
      <c r="R19" s="75">
        <f t="shared" si="5"/>
        <v>0</v>
      </c>
      <c r="S19" s="76">
        <f t="shared" si="6"/>
        <v>37.5</v>
      </c>
      <c r="T19" s="29">
        <v>8</v>
      </c>
    </row>
    <row r="20" spans="1:20" ht="15.75" x14ac:dyDescent="0.25">
      <c r="A20" s="55">
        <v>63</v>
      </c>
      <c r="B20" s="13" t="s">
        <v>217</v>
      </c>
      <c r="C20" s="13" t="s">
        <v>218</v>
      </c>
      <c r="D20" s="66" t="s">
        <v>57</v>
      </c>
      <c r="G20" s="27">
        <v>3</v>
      </c>
      <c r="H20" s="28">
        <v>2.75</v>
      </c>
      <c r="I20" s="29"/>
      <c r="J20" s="27"/>
      <c r="K20" s="28"/>
      <c r="L20" s="29"/>
      <c r="M20" s="74">
        <f t="shared" si="0"/>
        <v>18</v>
      </c>
      <c r="N20" s="64">
        <f t="shared" si="1"/>
        <v>16.5</v>
      </c>
      <c r="O20" s="75">
        <f t="shared" si="2"/>
        <v>0</v>
      </c>
      <c r="P20" s="36">
        <f t="shared" si="3"/>
        <v>18</v>
      </c>
      <c r="Q20" s="65">
        <f t="shared" si="4"/>
        <v>16.5</v>
      </c>
      <c r="R20" s="75">
        <f t="shared" si="5"/>
        <v>0</v>
      </c>
      <c r="S20" s="76">
        <f t="shared" si="6"/>
        <v>34.5</v>
      </c>
      <c r="T20" s="29">
        <v>11</v>
      </c>
    </row>
    <row r="21" spans="1:20" ht="15.75" x14ac:dyDescent="0.25">
      <c r="A21" s="56">
        <v>73</v>
      </c>
      <c r="B21" s="14" t="s">
        <v>125</v>
      </c>
      <c r="C21" s="13" t="s">
        <v>264</v>
      </c>
      <c r="D21" s="70" t="s">
        <v>74</v>
      </c>
      <c r="G21" s="27">
        <v>2.75</v>
      </c>
      <c r="H21" s="28">
        <v>3</v>
      </c>
      <c r="I21" s="29"/>
      <c r="J21" s="27"/>
      <c r="K21" s="28"/>
      <c r="L21" s="29"/>
      <c r="M21" s="74">
        <f t="shared" si="0"/>
        <v>16.5</v>
      </c>
      <c r="N21" s="64">
        <f t="shared" si="1"/>
        <v>18</v>
      </c>
      <c r="O21" s="75">
        <f t="shared" si="2"/>
        <v>0</v>
      </c>
      <c r="P21" s="36">
        <f t="shared" si="3"/>
        <v>18</v>
      </c>
      <c r="Q21" s="65">
        <f t="shared" si="4"/>
        <v>16.5</v>
      </c>
      <c r="R21" s="75">
        <f t="shared" si="5"/>
        <v>0</v>
      </c>
      <c r="S21" s="76">
        <f t="shared" si="6"/>
        <v>34.5</v>
      </c>
      <c r="T21" s="29">
        <v>11</v>
      </c>
    </row>
    <row r="22" spans="1:20" ht="15.75" x14ac:dyDescent="0.25">
      <c r="A22" s="55">
        <v>55</v>
      </c>
      <c r="B22" s="105" t="s">
        <v>168</v>
      </c>
      <c r="C22" s="13" t="s">
        <v>169</v>
      </c>
      <c r="D22" s="70" t="s">
        <v>74</v>
      </c>
      <c r="G22" s="27">
        <v>2.75</v>
      </c>
      <c r="H22" s="28">
        <v>3</v>
      </c>
      <c r="I22" s="29"/>
      <c r="J22" s="27"/>
      <c r="K22" s="28"/>
      <c r="L22" s="29"/>
      <c r="M22" s="74">
        <f t="shared" si="0"/>
        <v>16.5</v>
      </c>
      <c r="N22" s="64">
        <f t="shared" si="1"/>
        <v>18</v>
      </c>
      <c r="O22" s="75">
        <f t="shared" si="2"/>
        <v>0</v>
      </c>
      <c r="P22" s="36">
        <f t="shared" si="3"/>
        <v>18</v>
      </c>
      <c r="Q22" s="65">
        <f t="shared" si="4"/>
        <v>16.5</v>
      </c>
      <c r="R22" s="75">
        <f t="shared" si="5"/>
        <v>0</v>
      </c>
      <c r="S22" s="76">
        <f t="shared" si="6"/>
        <v>34.5</v>
      </c>
      <c r="T22" s="29">
        <v>11</v>
      </c>
    </row>
    <row r="23" spans="1:20" ht="15.75" x14ac:dyDescent="0.25">
      <c r="A23" s="56">
        <v>65</v>
      </c>
      <c r="B23" s="13" t="s">
        <v>97</v>
      </c>
      <c r="C23" s="13" t="s">
        <v>221</v>
      </c>
      <c r="D23" s="66" t="s">
        <v>121</v>
      </c>
      <c r="G23" s="27">
        <v>2.75</v>
      </c>
      <c r="H23" s="28">
        <v>2.75</v>
      </c>
      <c r="I23" s="29"/>
      <c r="J23" s="27"/>
      <c r="K23" s="28"/>
      <c r="L23" s="29"/>
      <c r="M23" s="74">
        <f t="shared" si="0"/>
        <v>16.5</v>
      </c>
      <c r="N23" s="64">
        <f t="shared" si="1"/>
        <v>16.5</v>
      </c>
      <c r="O23" s="75">
        <f t="shared" si="2"/>
        <v>0</v>
      </c>
      <c r="P23" s="36">
        <f t="shared" si="3"/>
        <v>16.5</v>
      </c>
      <c r="Q23" s="65">
        <f t="shared" si="4"/>
        <v>16.5</v>
      </c>
      <c r="R23" s="75">
        <f t="shared" si="5"/>
        <v>0</v>
      </c>
      <c r="S23" s="76">
        <f t="shared" si="6"/>
        <v>33</v>
      </c>
      <c r="T23" s="29">
        <v>14</v>
      </c>
    </row>
    <row r="24" spans="1:20" ht="15.75" x14ac:dyDescent="0.25">
      <c r="A24" s="55">
        <v>67</v>
      </c>
      <c r="B24" s="14" t="s">
        <v>168</v>
      </c>
      <c r="C24" s="13" t="s">
        <v>223</v>
      </c>
      <c r="D24" s="66" t="s">
        <v>151</v>
      </c>
      <c r="G24" s="27">
        <v>2.5</v>
      </c>
      <c r="H24" s="28">
        <v>3</v>
      </c>
      <c r="I24" s="29"/>
      <c r="J24" s="27"/>
      <c r="K24" s="28"/>
      <c r="L24" s="29"/>
      <c r="M24" s="74">
        <f t="shared" si="0"/>
        <v>15</v>
      </c>
      <c r="N24" s="64">
        <f t="shared" si="1"/>
        <v>18</v>
      </c>
      <c r="O24" s="75">
        <f t="shared" si="2"/>
        <v>0</v>
      </c>
      <c r="P24" s="36">
        <f t="shared" si="3"/>
        <v>18</v>
      </c>
      <c r="Q24" s="65">
        <f t="shared" si="4"/>
        <v>15</v>
      </c>
      <c r="R24" s="75">
        <f t="shared" si="5"/>
        <v>0</v>
      </c>
      <c r="S24" s="76">
        <f t="shared" si="6"/>
        <v>33</v>
      </c>
      <c r="T24" s="29">
        <v>14</v>
      </c>
    </row>
    <row r="25" spans="1:20" ht="15.75" x14ac:dyDescent="0.25">
      <c r="A25" s="56">
        <v>85</v>
      </c>
      <c r="B25" s="13" t="s">
        <v>236</v>
      </c>
      <c r="C25" s="13" t="s">
        <v>237</v>
      </c>
      <c r="D25" s="66" t="s">
        <v>109</v>
      </c>
      <c r="G25" s="27">
        <v>2.75</v>
      </c>
      <c r="H25" s="28">
        <v>2.75</v>
      </c>
      <c r="I25" s="29"/>
      <c r="J25" s="27"/>
      <c r="K25" s="28"/>
      <c r="L25" s="29"/>
      <c r="M25" s="74">
        <f t="shared" si="0"/>
        <v>16.5</v>
      </c>
      <c r="N25" s="64">
        <f t="shared" si="1"/>
        <v>16.5</v>
      </c>
      <c r="O25" s="75">
        <f t="shared" si="2"/>
        <v>0</v>
      </c>
      <c r="P25" s="36">
        <f t="shared" si="3"/>
        <v>16.5</v>
      </c>
      <c r="Q25" s="65">
        <f t="shared" si="4"/>
        <v>16.5</v>
      </c>
      <c r="R25" s="75">
        <f t="shared" si="5"/>
        <v>0</v>
      </c>
      <c r="S25" s="76">
        <f t="shared" si="6"/>
        <v>33</v>
      </c>
      <c r="T25" s="29">
        <v>14</v>
      </c>
    </row>
    <row r="26" spans="1:20" ht="15.75" x14ac:dyDescent="0.25">
      <c r="A26" s="86">
        <v>68</v>
      </c>
      <c r="B26" s="14" t="s">
        <v>267</v>
      </c>
      <c r="C26" s="14" t="s">
        <v>268</v>
      </c>
      <c r="D26" s="70" t="s">
        <v>74</v>
      </c>
      <c r="G26" s="27">
        <v>2.75</v>
      </c>
      <c r="H26" s="28">
        <v>2.5</v>
      </c>
      <c r="I26" s="29"/>
      <c r="J26" s="27"/>
      <c r="K26" s="28"/>
      <c r="L26" s="29"/>
      <c r="M26" s="74">
        <f t="shared" si="0"/>
        <v>16.5</v>
      </c>
      <c r="N26" s="64">
        <f t="shared" si="1"/>
        <v>15</v>
      </c>
      <c r="O26" s="75">
        <f t="shared" si="2"/>
        <v>0</v>
      </c>
      <c r="P26" s="36">
        <f t="shared" si="3"/>
        <v>16.5</v>
      </c>
      <c r="Q26" s="65">
        <f t="shared" si="4"/>
        <v>15</v>
      </c>
      <c r="R26" s="75">
        <f t="shared" si="5"/>
        <v>0</v>
      </c>
      <c r="S26" s="76">
        <f t="shared" si="6"/>
        <v>31.5</v>
      </c>
      <c r="T26" s="29">
        <v>17</v>
      </c>
    </row>
    <row r="27" spans="1:20" ht="15.75" x14ac:dyDescent="0.25">
      <c r="A27" s="56">
        <v>81</v>
      </c>
      <c r="B27" s="13" t="s">
        <v>231</v>
      </c>
      <c r="C27" s="13" t="s">
        <v>232</v>
      </c>
      <c r="D27" s="66" t="s">
        <v>87</v>
      </c>
      <c r="G27" s="27">
        <v>2.5</v>
      </c>
      <c r="H27" s="28">
        <v>2.75</v>
      </c>
      <c r="I27" s="29"/>
      <c r="J27" s="27"/>
      <c r="K27" s="28"/>
      <c r="L27" s="29"/>
      <c r="M27" s="74">
        <f t="shared" si="0"/>
        <v>15</v>
      </c>
      <c r="N27" s="64">
        <f t="shared" si="1"/>
        <v>16.5</v>
      </c>
      <c r="O27" s="75">
        <f t="shared" si="2"/>
        <v>0</v>
      </c>
      <c r="P27" s="36">
        <f t="shared" si="3"/>
        <v>16.5</v>
      </c>
      <c r="Q27" s="65">
        <f t="shared" si="4"/>
        <v>15</v>
      </c>
      <c r="R27" s="75">
        <f t="shared" si="5"/>
        <v>0</v>
      </c>
      <c r="S27" s="76">
        <f t="shared" si="6"/>
        <v>31.5</v>
      </c>
      <c r="T27" s="29">
        <v>17</v>
      </c>
    </row>
    <row r="28" spans="1:20" ht="15.75" x14ac:dyDescent="0.25">
      <c r="A28" s="55">
        <v>90</v>
      </c>
      <c r="B28" s="13" t="s">
        <v>80</v>
      </c>
      <c r="C28" s="13" t="s">
        <v>242</v>
      </c>
      <c r="D28" s="66" t="s">
        <v>91</v>
      </c>
      <c r="G28" s="27">
        <v>2.25</v>
      </c>
      <c r="H28" s="28">
        <v>3</v>
      </c>
      <c r="I28" s="29"/>
      <c r="J28" s="27"/>
      <c r="K28" s="28"/>
      <c r="L28" s="29"/>
      <c r="M28" s="74">
        <f t="shared" si="0"/>
        <v>13.5</v>
      </c>
      <c r="N28" s="64">
        <f t="shared" si="1"/>
        <v>18</v>
      </c>
      <c r="O28" s="75">
        <f t="shared" si="2"/>
        <v>0</v>
      </c>
      <c r="P28" s="36">
        <f t="shared" si="3"/>
        <v>18</v>
      </c>
      <c r="Q28" s="65">
        <f t="shared" si="4"/>
        <v>13.5</v>
      </c>
      <c r="R28" s="75">
        <f t="shared" si="5"/>
        <v>0</v>
      </c>
      <c r="S28" s="76">
        <f t="shared" si="6"/>
        <v>31.5</v>
      </c>
      <c r="T28" s="29">
        <v>17</v>
      </c>
    </row>
    <row r="29" spans="1:20" ht="15.75" x14ac:dyDescent="0.25">
      <c r="A29" s="56">
        <v>76</v>
      </c>
      <c r="B29" s="14" t="s">
        <v>226</v>
      </c>
      <c r="C29" s="13" t="s">
        <v>3</v>
      </c>
      <c r="D29" s="70" t="s">
        <v>77</v>
      </c>
      <c r="G29" s="27">
        <v>2.25</v>
      </c>
      <c r="H29" s="28">
        <v>2.75</v>
      </c>
      <c r="I29" s="29"/>
      <c r="J29" s="27"/>
      <c r="K29" s="28"/>
      <c r="L29" s="29"/>
      <c r="M29" s="74">
        <f t="shared" si="0"/>
        <v>13.5</v>
      </c>
      <c r="N29" s="64">
        <f t="shared" si="1"/>
        <v>16.5</v>
      </c>
      <c r="O29" s="75">
        <f t="shared" si="2"/>
        <v>0</v>
      </c>
      <c r="P29" s="36">
        <f t="shared" si="3"/>
        <v>16.5</v>
      </c>
      <c r="Q29" s="65">
        <f t="shared" si="4"/>
        <v>13.5</v>
      </c>
      <c r="R29" s="75">
        <f t="shared" si="5"/>
        <v>0</v>
      </c>
      <c r="S29" s="76">
        <f t="shared" si="6"/>
        <v>30</v>
      </c>
      <c r="T29" s="29">
        <v>20</v>
      </c>
    </row>
    <row r="30" spans="1:20" ht="15.75" x14ac:dyDescent="0.25">
      <c r="A30" s="55">
        <v>77</v>
      </c>
      <c r="B30" s="13" t="s">
        <v>171</v>
      </c>
      <c r="C30" s="13" t="s">
        <v>172</v>
      </c>
      <c r="D30" s="66" t="s">
        <v>87</v>
      </c>
      <c r="G30" s="27">
        <v>2.25</v>
      </c>
      <c r="H30" s="28">
        <v>2.75</v>
      </c>
      <c r="I30" s="29"/>
      <c r="J30" s="27"/>
      <c r="K30" s="28"/>
      <c r="L30" s="29"/>
      <c r="M30" s="74">
        <f t="shared" si="0"/>
        <v>13.5</v>
      </c>
      <c r="N30" s="64">
        <f t="shared" si="1"/>
        <v>16.5</v>
      </c>
      <c r="O30" s="75">
        <f t="shared" si="2"/>
        <v>0</v>
      </c>
      <c r="P30" s="36">
        <f t="shared" si="3"/>
        <v>16.5</v>
      </c>
      <c r="Q30" s="65">
        <f t="shared" si="4"/>
        <v>13.5</v>
      </c>
      <c r="R30" s="75">
        <f t="shared" si="5"/>
        <v>0</v>
      </c>
      <c r="S30" s="76">
        <f t="shared" si="6"/>
        <v>30</v>
      </c>
      <c r="T30" s="29">
        <v>20</v>
      </c>
    </row>
    <row r="31" spans="1:20" ht="15.75" x14ac:dyDescent="0.25">
      <c r="A31" s="56">
        <v>79</v>
      </c>
      <c r="B31" s="106" t="s">
        <v>111</v>
      </c>
      <c r="C31" s="106" t="s">
        <v>229</v>
      </c>
      <c r="D31" s="90" t="s">
        <v>87</v>
      </c>
      <c r="G31" s="27">
        <v>2</v>
      </c>
      <c r="H31" s="28">
        <v>2.75</v>
      </c>
      <c r="I31" s="29"/>
      <c r="J31" s="27"/>
      <c r="K31" s="28"/>
      <c r="L31" s="29"/>
      <c r="M31" s="74">
        <f t="shared" si="0"/>
        <v>12</v>
      </c>
      <c r="N31" s="64">
        <f t="shared" si="1"/>
        <v>16.5</v>
      </c>
      <c r="O31" s="75">
        <f t="shared" si="2"/>
        <v>0</v>
      </c>
      <c r="P31" s="36">
        <f t="shared" si="3"/>
        <v>16.5</v>
      </c>
      <c r="Q31" s="65">
        <f t="shared" si="4"/>
        <v>12</v>
      </c>
      <c r="R31" s="75">
        <f t="shared" si="5"/>
        <v>0</v>
      </c>
      <c r="S31" s="76">
        <f t="shared" si="6"/>
        <v>28.5</v>
      </c>
      <c r="T31" s="29">
        <v>22</v>
      </c>
    </row>
    <row r="32" spans="1:20" ht="15.75" x14ac:dyDescent="0.25">
      <c r="A32" s="55">
        <v>82</v>
      </c>
      <c r="B32" s="13" t="s">
        <v>233</v>
      </c>
      <c r="C32" s="13" t="s">
        <v>234</v>
      </c>
      <c r="D32" s="10" t="s">
        <v>87</v>
      </c>
      <c r="G32" s="27">
        <v>2.25</v>
      </c>
      <c r="H32" s="28">
        <v>2.5</v>
      </c>
      <c r="I32" s="29"/>
      <c r="J32" s="27"/>
      <c r="K32" s="28"/>
      <c r="L32" s="29"/>
      <c r="M32" s="74">
        <f t="shared" si="0"/>
        <v>13.5</v>
      </c>
      <c r="N32" s="64">
        <f t="shared" si="1"/>
        <v>15</v>
      </c>
      <c r="O32" s="75">
        <f t="shared" si="2"/>
        <v>0</v>
      </c>
      <c r="P32" s="36">
        <f t="shared" si="3"/>
        <v>15</v>
      </c>
      <c r="Q32" s="65">
        <f t="shared" si="4"/>
        <v>13.5</v>
      </c>
      <c r="R32" s="75">
        <f t="shared" si="5"/>
        <v>0</v>
      </c>
      <c r="S32" s="76">
        <f t="shared" si="6"/>
        <v>28.5</v>
      </c>
      <c r="T32" s="29">
        <v>22</v>
      </c>
    </row>
    <row r="33" spans="1:20" ht="15.75" x14ac:dyDescent="0.25">
      <c r="A33" s="56">
        <v>91</v>
      </c>
      <c r="B33" s="13" t="s">
        <v>243</v>
      </c>
      <c r="C33" s="13" t="s">
        <v>244</v>
      </c>
      <c r="D33" s="10" t="s">
        <v>91</v>
      </c>
      <c r="G33" s="27">
        <v>2</v>
      </c>
      <c r="H33" s="28">
        <v>2.75</v>
      </c>
      <c r="I33" s="29"/>
      <c r="J33" s="27"/>
      <c r="K33" s="28"/>
      <c r="L33" s="29"/>
      <c r="M33" s="74">
        <f t="shared" si="0"/>
        <v>12</v>
      </c>
      <c r="N33" s="64">
        <f t="shared" si="1"/>
        <v>16.5</v>
      </c>
      <c r="O33" s="75">
        <f t="shared" si="2"/>
        <v>0</v>
      </c>
      <c r="P33" s="36">
        <f t="shared" si="3"/>
        <v>16.5</v>
      </c>
      <c r="Q33" s="65">
        <f t="shared" si="4"/>
        <v>12</v>
      </c>
      <c r="R33" s="75">
        <f t="shared" si="5"/>
        <v>0</v>
      </c>
      <c r="S33" s="76">
        <f t="shared" si="6"/>
        <v>28.5</v>
      </c>
      <c r="T33" s="29">
        <v>22</v>
      </c>
    </row>
    <row r="34" spans="1:20" ht="15.75" x14ac:dyDescent="0.25">
      <c r="A34" s="55">
        <v>84</v>
      </c>
      <c r="B34" s="13" t="s">
        <v>171</v>
      </c>
      <c r="C34" s="13" t="s">
        <v>235</v>
      </c>
      <c r="D34" s="10" t="s">
        <v>136</v>
      </c>
      <c r="G34" s="27">
        <v>2.25</v>
      </c>
      <c r="H34" s="28">
        <v>2.25</v>
      </c>
      <c r="I34" s="29"/>
      <c r="J34" s="27"/>
      <c r="K34" s="28"/>
      <c r="L34" s="29"/>
      <c r="M34" s="74">
        <f t="shared" si="0"/>
        <v>13.5</v>
      </c>
      <c r="N34" s="64">
        <f t="shared" si="1"/>
        <v>13.5</v>
      </c>
      <c r="O34" s="75">
        <f t="shared" si="2"/>
        <v>0</v>
      </c>
      <c r="P34" s="36">
        <f t="shared" si="3"/>
        <v>13.5</v>
      </c>
      <c r="Q34" s="65">
        <f t="shared" si="4"/>
        <v>13.5</v>
      </c>
      <c r="R34" s="75">
        <f t="shared" si="5"/>
        <v>0</v>
      </c>
      <c r="S34" s="76">
        <f t="shared" si="6"/>
        <v>27</v>
      </c>
      <c r="T34" s="29">
        <v>25</v>
      </c>
    </row>
    <row r="35" spans="1:20" ht="15.75" x14ac:dyDescent="0.25">
      <c r="A35" s="56">
        <v>86</v>
      </c>
      <c r="B35" s="13" t="s">
        <v>80</v>
      </c>
      <c r="C35" s="13" t="s">
        <v>238</v>
      </c>
      <c r="D35" s="10" t="s">
        <v>109</v>
      </c>
      <c r="G35" s="27">
        <v>2</v>
      </c>
      <c r="H35" s="28">
        <v>2.5</v>
      </c>
      <c r="I35" s="29"/>
      <c r="J35" s="27"/>
      <c r="K35" s="28"/>
      <c r="L35" s="29"/>
      <c r="M35" s="74">
        <f t="shared" si="0"/>
        <v>12</v>
      </c>
      <c r="N35" s="64">
        <f t="shared" si="1"/>
        <v>15</v>
      </c>
      <c r="O35" s="75">
        <f t="shared" si="2"/>
        <v>0</v>
      </c>
      <c r="P35" s="36">
        <f t="shared" si="3"/>
        <v>15</v>
      </c>
      <c r="Q35" s="65">
        <f t="shared" si="4"/>
        <v>12</v>
      </c>
      <c r="R35" s="75">
        <f t="shared" si="5"/>
        <v>0</v>
      </c>
      <c r="S35" s="76">
        <f t="shared" si="6"/>
        <v>27</v>
      </c>
      <c r="T35" s="29">
        <v>25</v>
      </c>
    </row>
    <row r="36" spans="1:20" ht="15.75" x14ac:dyDescent="0.25">
      <c r="A36" s="55">
        <v>54</v>
      </c>
      <c r="B36" s="14" t="s">
        <v>124</v>
      </c>
      <c r="C36" s="13" t="s">
        <v>216</v>
      </c>
      <c r="D36" s="15" t="s">
        <v>112</v>
      </c>
      <c r="G36" s="27">
        <v>2</v>
      </c>
      <c r="H36" s="28">
        <v>2.25</v>
      </c>
      <c r="I36" s="29"/>
      <c r="J36" s="27"/>
      <c r="K36" s="28"/>
      <c r="L36" s="29"/>
      <c r="M36" s="74">
        <f t="shared" si="0"/>
        <v>12</v>
      </c>
      <c r="N36" s="64">
        <f t="shared" si="1"/>
        <v>13.5</v>
      </c>
      <c r="O36" s="75">
        <f t="shared" si="2"/>
        <v>0</v>
      </c>
      <c r="P36" s="36">
        <f t="shared" si="3"/>
        <v>13.5</v>
      </c>
      <c r="Q36" s="65">
        <f t="shared" si="4"/>
        <v>12</v>
      </c>
      <c r="R36" s="75">
        <f t="shared" si="5"/>
        <v>0</v>
      </c>
      <c r="S36" s="76">
        <f t="shared" si="6"/>
        <v>25.5</v>
      </c>
      <c r="T36" s="29">
        <v>27</v>
      </c>
    </row>
    <row r="37" spans="1:20" ht="15.75" x14ac:dyDescent="0.25">
      <c r="A37" s="56">
        <v>66</v>
      </c>
      <c r="B37" s="14" t="s">
        <v>92</v>
      </c>
      <c r="C37" s="13" t="s">
        <v>222</v>
      </c>
      <c r="D37" s="15" t="s">
        <v>151</v>
      </c>
      <c r="G37" s="27">
        <v>2</v>
      </c>
      <c r="H37" s="28">
        <v>2.25</v>
      </c>
      <c r="I37" s="29"/>
      <c r="J37" s="27"/>
      <c r="K37" s="28"/>
      <c r="L37" s="29"/>
      <c r="M37" s="74">
        <f t="shared" si="0"/>
        <v>12</v>
      </c>
      <c r="N37" s="64">
        <f t="shared" si="1"/>
        <v>13.5</v>
      </c>
      <c r="O37" s="75">
        <f t="shared" si="2"/>
        <v>0</v>
      </c>
      <c r="P37" s="36">
        <f t="shared" si="3"/>
        <v>13.5</v>
      </c>
      <c r="Q37" s="65">
        <f t="shared" si="4"/>
        <v>12</v>
      </c>
      <c r="R37" s="75">
        <f t="shared" si="5"/>
        <v>0</v>
      </c>
      <c r="S37" s="76">
        <f t="shared" si="6"/>
        <v>25.5</v>
      </c>
      <c r="T37" s="29">
        <v>27</v>
      </c>
    </row>
    <row r="38" spans="1:20" ht="15.75" x14ac:dyDescent="0.25">
      <c r="A38" s="55">
        <v>69</v>
      </c>
      <c r="B38" s="13" t="s">
        <v>245</v>
      </c>
      <c r="C38" s="13" t="s">
        <v>246</v>
      </c>
      <c r="D38" s="10" t="s">
        <v>74</v>
      </c>
      <c r="G38" s="27">
        <v>3</v>
      </c>
      <c r="H38" s="28">
        <v>3</v>
      </c>
      <c r="I38" s="29"/>
      <c r="J38" s="27">
        <v>6</v>
      </c>
      <c r="K38" s="28">
        <v>6</v>
      </c>
      <c r="L38" s="29"/>
      <c r="M38" s="74">
        <f t="shared" si="0"/>
        <v>12</v>
      </c>
      <c r="N38" s="64">
        <f t="shared" si="1"/>
        <v>12</v>
      </c>
      <c r="O38" s="75">
        <f t="shared" si="2"/>
        <v>0</v>
      </c>
      <c r="P38" s="36">
        <f t="shared" si="3"/>
        <v>12</v>
      </c>
      <c r="Q38" s="65">
        <f t="shared" si="4"/>
        <v>12</v>
      </c>
      <c r="R38" s="75">
        <f t="shared" si="5"/>
        <v>0</v>
      </c>
      <c r="S38" s="76">
        <f t="shared" si="6"/>
        <v>24</v>
      </c>
      <c r="T38" s="29">
        <v>29</v>
      </c>
    </row>
  </sheetData>
  <sortState ref="A10:S45">
    <sortCondition descending="1" ref="S10:S4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A3" zoomScaleNormal="100" workbookViewId="0">
      <selection activeCell="D31" sqref="D31"/>
    </sheetView>
  </sheetViews>
  <sheetFormatPr defaultRowHeight="15" x14ac:dyDescent="0.25"/>
  <cols>
    <col min="1" max="1" width="4.28515625" style="3" customWidth="1"/>
    <col min="2" max="2" width="15.140625" style="3" customWidth="1"/>
    <col min="3" max="3" width="14.28515625" style="3" customWidth="1"/>
    <col min="4" max="4" width="41.7109375" style="4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8.7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B3" s="35" t="s">
        <v>40</v>
      </c>
      <c r="D3" t="s">
        <v>45</v>
      </c>
      <c r="N3" s="41" t="s">
        <v>47</v>
      </c>
    </row>
    <row r="4" spans="1:20" ht="17.25" customHeight="1" x14ac:dyDescent="0.25">
      <c r="B4" s="35" t="s">
        <v>41</v>
      </c>
      <c r="D4"/>
    </row>
    <row r="5" spans="1:20" ht="15.75" x14ac:dyDescent="0.25">
      <c r="B5" s="35" t="s">
        <v>42</v>
      </c>
      <c r="D5" s="6"/>
    </row>
    <row r="6" spans="1:20" ht="15.75" x14ac:dyDescent="0.25">
      <c r="B6" s="35" t="s">
        <v>43</v>
      </c>
      <c r="D6" s="6"/>
    </row>
    <row r="7" spans="1:20" ht="16.5" thickBot="1" x14ac:dyDescent="0.3">
      <c r="B7" s="35" t="s">
        <v>44</v>
      </c>
      <c r="D7" s="6"/>
    </row>
    <row r="8" spans="1:20" ht="20.25" customHeight="1" thickBot="1" x14ac:dyDescent="0.35">
      <c r="A8" s="116" t="s">
        <v>37</v>
      </c>
      <c r="B8" s="121" t="s">
        <v>55</v>
      </c>
      <c r="C8" s="122"/>
      <c r="D8" s="123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42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2" t="s">
        <v>29</v>
      </c>
      <c r="F9" s="2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43"/>
      <c r="S9" s="114"/>
      <c r="T9" s="134"/>
    </row>
    <row r="10" spans="1:20" ht="15.75" x14ac:dyDescent="0.25">
      <c r="A10" s="86">
        <v>92</v>
      </c>
      <c r="B10" s="13" t="s">
        <v>247</v>
      </c>
      <c r="C10" s="13" t="s">
        <v>25</v>
      </c>
      <c r="D10" s="66" t="s">
        <v>112</v>
      </c>
      <c r="G10" s="16">
        <v>3.75</v>
      </c>
      <c r="H10" s="9">
        <v>3.75</v>
      </c>
      <c r="I10" s="17"/>
      <c r="J10" s="16"/>
      <c r="K10" s="9"/>
      <c r="L10" s="17"/>
      <c r="M10" s="22">
        <f t="shared" ref="M10:M24" si="0">(G10*6)-J10</f>
        <v>22.5</v>
      </c>
      <c r="N10" s="7">
        <f t="shared" ref="N10:N24" si="1">(H10*6)-K10</f>
        <v>22.5</v>
      </c>
      <c r="O10" s="23">
        <f t="shared" ref="O10:O24" si="2">(I10*6)-L10</f>
        <v>0</v>
      </c>
      <c r="P10" s="33">
        <f t="shared" ref="P10:P24" si="3">MAX(M10:O10)</f>
        <v>22.5</v>
      </c>
      <c r="Q10" s="8">
        <f t="shared" ref="Q10:Q24" si="4">LARGE(M10:O10,2)</f>
        <v>22.5</v>
      </c>
      <c r="R10" s="34">
        <f t="shared" ref="R10:R24" si="5">LARGE(N10:P10,3)</f>
        <v>0</v>
      </c>
      <c r="S10" s="33">
        <f t="shared" ref="S10:S24" si="6">P10+Q10</f>
        <v>45</v>
      </c>
      <c r="T10" s="17">
        <v>1</v>
      </c>
    </row>
    <row r="11" spans="1:20" ht="15.75" x14ac:dyDescent="0.25">
      <c r="A11" s="63">
        <v>93</v>
      </c>
      <c r="B11" s="13" t="s">
        <v>192</v>
      </c>
      <c r="C11" s="13" t="s">
        <v>20</v>
      </c>
      <c r="D11" s="66" t="s">
        <v>57</v>
      </c>
      <c r="G11" s="16">
        <v>3</v>
      </c>
      <c r="H11" s="9">
        <v>3.5</v>
      </c>
      <c r="I11" s="17"/>
      <c r="J11" s="16"/>
      <c r="K11" s="9"/>
      <c r="L11" s="17"/>
      <c r="M11" s="22">
        <f t="shared" si="0"/>
        <v>18</v>
      </c>
      <c r="N11" s="7">
        <f t="shared" si="1"/>
        <v>21</v>
      </c>
      <c r="O11" s="23">
        <f t="shared" si="2"/>
        <v>0</v>
      </c>
      <c r="P11" s="33">
        <f t="shared" si="3"/>
        <v>21</v>
      </c>
      <c r="Q11" s="8">
        <f t="shared" si="4"/>
        <v>18</v>
      </c>
      <c r="R11" s="34">
        <f t="shared" si="5"/>
        <v>0</v>
      </c>
      <c r="S11" s="33">
        <f t="shared" si="6"/>
        <v>39</v>
      </c>
      <c r="T11" s="17">
        <v>2</v>
      </c>
    </row>
    <row r="12" spans="1:20" ht="15.75" x14ac:dyDescent="0.25">
      <c r="A12" s="86">
        <v>95</v>
      </c>
      <c r="B12" s="13" t="s">
        <v>248</v>
      </c>
      <c r="C12" s="13" t="s">
        <v>21</v>
      </c>
      <c r="D12" s="66" t="s">
        <v>121</v>
      </c>
      <c r="G12" s="16">
        <v>3</v>
      </c>
      <c r="H12" s="9">
        <v>3.25</v>
      </c>
      <c r="I12" s="17"/>
      <c r="J12" s="16"/>
      <c r="K12" s="9"/>
      <c r="L12" s="17"/>
      <c r="M12" s="22">
        <f t="shared" si="0"/>
        <v>18</v>
      </c>
      <c r="N12" s="7">
        <f t="shared" si="1"/>
        <v>19.5</v>
      </c>
      <c r="O12" s="23">
        <f t="shared" si="2"/>
        <v>0</v>
      </c>
      <c r="P12" s="33">
        <f t="shared" si="3"/>
        <v>19.5</v>
      </c>
      <c r="Q12" s="8">
        <f t="shared" si="4"/>
        <v>18</v>
      </c>
      <c r="R12" s="34">
        <f t="shared" si="5"/>
        <v>0</v>
      </c>
      <c r="S12" s="33">
        <f t="shared" si="6"/>
        <v>37.5</v>
      </c>
      <c r="T12" s="17">
        <v>3</v>
      </c>
    </row>
    <row r="13" spans="1:20" ht="15.75" x14ac:dyDescent="0.25">
      <c r="A13" s="63">
        <v>108</v>
      </c>
      <c r="B13" s="13" t="s">
        <v>260</v>
      </c>
      <c r="C13" s="13" t="s">
        <v>261</v>
      </c>
      <c r="D13" s="66" t="s">
        <v>109</v>
      </c>
      <c r="G13" s="16">
        <v>3</v>
      </c>
      <c r="H13" s="9">
        <v>3.25</v>
      </c>
      <c r="I13" s="17"/>
      <c r="J13" s="16"/>
      <c r="K13" s="9"/>
      <c r="L13" s="17"/>
      <c r="M13" s="22">
        <f t="shared" si="0"/>
        <v>18</v>
      </c>
      <c r="N13" s="7">
        <f t="shared" si="1"/>
        <v>19.5</v>
      </c>
      <c r="O13" s="23">
        <f t="shared" si="2"/>
        <v>0</v>
      </c>
      <c r="P13" s="33">
        <f t="shared" si="3"/>
        <v>19.5</v>
      </c>
      <c r="Q13" s="8">
        <f t="shared" si="4"/>
        <v>18</v>
      </c>
      <c r="R13" s="34">
        <f t="shared" si="5"/>
        <v>0</v>
      </c>
      <c r="S13" s="33">
        <f t="shared" si="6"/>
        <v>37.5</v>
      </c>
      <c r="T13" s="17">
        <v>3</v>
      </c>
    </row>
    <row r="14" spans="1:20" s="170" customFormat="1" ht="15.75" x14ac:dyDescent="0.25">
      <c r="A14" s="171">
        <v>104</v>
      </c>
      <c r="B14" s="175" t="s">
        <v>257</v>
      </c>
      <c r="C14" s="175" t="s">
        <v>86</v>
      </c>
      <c r="D14" s="176" t="s">
        <v>87</v>
      </c>
      <c r="G14" s="167">
        <v>2.75</v>
      </c>
      <c r="H14" s="168">
        <v>3</v>
      </c>
      <c r="I14" s="169"/>
      <c r="J14" s="167"/>
      <c r="K14" s="168"/>
      <c r="L14" s="169"/>
      <c r="M14" s="155">
        <f t="shared" si="0"/>
        <v>16.5</v>
      </c>
      <c r="N14" s="156">
        <f t="shared" si="1"/>
        <v>18</v>
      </c>
      <c r="O14" s="157">
        <f t="shared" si="2"/>
        <v>0</v>
      </c>
      <c r="P14" s="158">
        <f t="shared" si="3"/>
        <v>18</v>
      </c>
      <c r="Q14" s="159">
        <f t="shared" si="4"/>
        <v>16.5</v>
      </c>
      <c r="R14" s="160">
        <f t="shared" si="5"/>
        <v>0</v>
      </c>
      <c r="S14" s="158">
        <f t="shared" si="6"/>
        <v>34.5</v>
      </c>
      <c r="T14" s="169">
        <v>5</v>
      </c>
    </row>
    <row r="15" spans="1:20" s="170" customFormat="1" ht="15.75" x14ac:dyDescent="0.25">
      <c r="A15" s="162">
        <v>101</v>
      </c>
      <c r="B15" s="175" t="s">
        <v>253</v>
      </c>
      <c r="C15" s="175" t="s">
        <v>128</v>
      </c>
      <c r="D15" s="176" t="s">
        <v>87</v>
      </c>
      <c r="G15" s="167">
        <v>2.75</v>
      </c>
      <c r="H15" s="168">
        <v>2.75</v>
      </c>
      <c r="I15" s="169"/>
      <c r="J15" s="167"/>
      <c r="K15" s="168"/>
      <c r="L15" s="169"/>
      <c r="M15" s="155">
        <f t="shared" si="0"/>
        <v>16.5</v>
      </c>
      <c r="N15" s="156">
        <f t="shared" si="1"/>
        <v>16.5</v>
      </c>
      <c r="O15" s="157">
        <f t="shared" si="2"/>
        <v>0</v>
      </c>
      <c r="P15" s="158">
        <f t="shared" si="3"/>
        <v>16.5</v>
      </c>
      <c r="Q15" s="159">
        <f t="shared" si="4"/>
        <v>16.5</v>
      </c>
      <c r="R15" s="160">
        <f t="shared" si="5"/>
        <v>0</v>
      </c>
      <c r="S15" s="158">
        <f t="shared" si="6"/>
        <v>33</v>
      </c>
      <c r="T15" s="169">
        <v>6</v>
      </c>
    </row>
    <row r="16" spans="1:20" ht="15.75" x14ac:dyDescent="0.25">
      <c r="A16" s="86">
        <v>96</v>
      </c>
      <c r="B16" s="13" t="s">
        <v>249</v>
      </c>
      <c r="C16" s="13" t="s">
        <v>195</v>
      </c>
      <c r="D16" s="70" t="s">
        <v>151</v>
      </c>
      <c r="G16" s="16">
        <v>2.25</v>
      </c>
      <c r="H16" s="9">
        <v>2.5</v>
      </c>
      <c r="I16" s="17"/>
      <c r="J16" s="16"/>
      <c r="K16" s="9"/>
      <c r="L16" s="17"/>
      <c r="M16" s="22">
        <f t="shared" si="0"/>
        <v>13.5</v>
      </c>
      <c r="N16" s="7">
        <f t="shared" si="1"/>
        <v>15</v>
      </c>
      <c r="O16" s="23">
        <f t="shared" si="2"/>
        <v>0</v>
      </c>
      <c r="P16" s="33">
        <f t="shared" si="3"/>
        <v>15</v>
      </c>
      <c r="Q16" s="8">
        <f t="shared" si="4"/>
        <v>13.5</v>
      </c>
      <c r="R16" s="34">
        <f t="shared" si="5"/>
        <v>0</v>
      </c>
      <c r="S16" s="33">
        <f t="shared" si="6"/>
        <v>28.5</v>
      </c>
      <c r="T16" s="17">
        <v>7</v>
      </c>
    </row>
    <row r="17" spans="1:20" ht="15.75" x14ac:dyDescent="0.25">
      <c r="A17" s="63">
        <v>99</v>
      </c>
      <c r="B17" s="13" t="s">
        <v>251</v>
      </c>
      <c r="C17" s="13" t="s">
        <v>252</v>
      </c>
      <c r="D17" s="70" t="s">
        <v>77</v>
      </c>
      <c r="G17" s="16">
        <v>2</v>
      </c>
      <c r="H17" s="9">
        <v>2.5</v>
      </c>
      <c r="I17" s="17"/>
      <c r="J17" s="16"/>
      <c r="K17" s="9"/>
      <c r="L17" s="17"/>
      <c r="M17" s="22">
        <f t="shared" si="0"/>
        <v>12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12</v>
      </c>
      <c r="R17" s="34">
        <f t="shared" si="5"/>
        <v>0</v>
      </c>
      <c r="S17" s="33">
        <f t="shared" si="6"/>
        <v>27</v>
      </c>
      <c r="T17" s="17">
        <v>8</v>
      </c>
    </row>
    <row r="18" spans="1:20" ht="15.75" x14ac:dyDescent="0.25">
      <c r="A18" s="86">
        <v>106</v>
      </c>
      <c r="B18" s="13" t="s">
        <v>110</v>
      </c>
      <c r="C18" s="13" t="s">
        <v>15</v>
      </c>
      <c r="D18" s="66" t="s">
        <v>136</v>
      </c>
      <c r="G18" s="16">
        <v>1.75</v>
      </c>
      <c r="H18" s="9">
        <v>2.75</v>
      </c>
      <c r="I18" s="17"/>
      <c r="J18" s="16"/>
      <c r="K18" s="9"/>
      <c r="L18" s="17"/>
      <c r="M18" s="22">
        <f t="shared" si="0"/>
        <v>10.5</v>
      </c>
      <c r="N18" s="7">
        <f t="shared" si="1"/>
        <v>16.5</v>
      </c>
      <c r="O18" s="23">
        <f t="shared" si="2"/>
        <v>0</v>
      </c>
      <c r="P18" s="33">
        <f t="shared" si="3"/>
        <v>16.5</v>
      </c>
      <c r="Q18" s="8">
        <f t="shared" si="4"/>
        <v>10.5</v>
      </c>
      <c r="R18" s="34">
        <f t="shared" si="5"/>
        <v>0</v>
      </c>
      <c r="S18" s="33">
        <f t="shared" si="6"/>
        <v>27</v>
      </c>
      <c r="T18" s="17">
        <v>8</v>
      </c>
    </row>
    <row r="19" spans="1:20" ht="15.75" x14ac:dyDescent="0.25">
      <c r="A19" s="63">
        <v>105</v>
      </c>
      <c r="B19" s="13" t="s">
        <v>258</v>
      </c>
      <c r="C19" s="13" t="s">
        <v>259</v>
      </c>
      <c r="D19" s="17" t="s">
        <v>87</v>
      </c>
      <c r="G19" s="16">
        <v>2</v>
      </c>
      <c r="H19" s="9">
        <v>2.25</v>
      </c>
      <c r="I19" s="17"/>
      <c r="J19" s="16"/>
      <c r="K19" s="9"/>
      <c r="L19" s="17"/>
      <c r="M19" s="22">
        <f t="shared" si="0"/>
        <v>12</v>
      </c>
      <c r="N19" s="7">
        <f t="shared" si="1"/>
        <v>13.5</v>
      </c>
      <c r="O19" s="23">
        <f t="shared" si="2"/>
        <v>0</v>
      </c>
      <c r="P19" s="33">
        <f t="shared" si="3"/>
        <v>13.5</v>
      </c>
      <c r="Q19" s="8">
        <f t="shared" si="4"/>
        <v>12</v>
      </c>
      <c r="R19" s="34">
        <f t="shared" si="5"/>
        <v>0</v>
      </c>
      <c r="S19" s="33">
        <f t="shared" si="6"/>
        <v>25.5</v>
      </c>
      <c r="T19" s="17">
        <v>10</v>
      </c>
    </row>
    <row r="20" spans="1:20" ht="15.75" x14ac:dyDescent="0.25">
      <c r="A20" s="86">
        <v>100</v>
      </c>
      <c r="B20" s="13" t="s">
        <v>110</v>
      </c>
      <c r="C20" s="13" t="s">
        <v>63</v>
      </c>
      <c r="D20" s="66" t="s">
        <v>77</v>
      </c>
      <c r="G20" s="16">
        <v>2</v>
      </c>
      <c r="H20" s="9">
        <v>2</v>
      </c>
      <c r="I20" s="17"/>
      <c r="J20" s="16"/>
      <c r="K20" s="9"/>
      <c r="L20" s="17"/>
      <c r="M20" s="22">
        <f t="shared" si="0"/>
        <v>12</v>
      </c>
      <c r="N20" s="7">
        <f t="shared" si="1"/>
        <v>12</v>
      </c>
      <c r="O20" s="23">
        <f t="shared" si="2"/>
        <v>0</v>
      </c>
      <c r="P20" s="33">
        <f t="shared" si="3"/>
        <v>12</v>
      </c>
      <c r="Q20" s="8">
        <f t="shared" si="4"/>
        <v>12</v>
      </c>
      <c r="R20" s="34">
        <f t="shared" si="5"/>
        <v>0</v>
      </c>
      <c r="S20" s="33">
        <f t="shared" si="6"/>
        <v>24</v>
      </c>
      <c r="T20" s="17">
        <v>11</v>
      </c>
    </row>
    <row r="21" spans="1:20" ht="15.75" x14ac:dyDescent="0.25">
      <c r="A21" s="63">
        <v>102</v>
      </c>
      <c r="B21" s="14" t="s">
        <v>254</v>
      </c>
      <c r="C21" s="14" t="s">
        <v>228</v>
      </c>
      <c r="D21" s="70" t="s">
        <v>87</v>
      </c>
      <c r="G21" s="16">
        <v>2</v>
      </c>
      <c r="H21" s="9">
        <v>2</v>
      </c>
      <c r="I21" s="17"/>
      <c r="J21" s="16"/>
      <c r="K21" s="9"/>
      <c r="L21" s="17"/>
      <c r="M21" s="22">
        <f t="shared" si="0"/>
        <v>12</v>
      </c>
      <c r="N21" s="7">
        <f t="shared" si="1"/>
        <v>12</v>
      </c>
      <c r="O21" s="23">
        <f t="shared" si="2"/>
        <v>0</v>
      </c>
      <c r="P21" s="33">
        <f t="shared" si="3"/>
        <v>12</v>
      </c>
      <c r="Q21" s="8">
        <f t="shared" si="4"/>
        <v>12</v>
      </c>
      <c r="R21" s="34">
        <f t="shared" si="5"/>
        <v>0</v>
      </c>
      <c r="S21" s="33">
        <f t="shared" si="6"/>
        <v>24</v>
      </c>
      <c r="T21" s="17">
        <v>11</v>
      </c>
    </row>
    <row r="22" spans="1:20" ht="15.75" x14ac:dyDescent="0.25">
      <c r="A22" s="86">
        <v>103</v>
      </c>
      <c r="B22" s="13" t="s">
        <v>255</v>
      </c>
      <c r="C22" s="13" t="s">
        <v>256</v>
      </c>
      <c r="D22" s="17" t="s">
        <v>87</v>
      </c>
      <c r="G22" s="16">
        <v>1.75</v>
      </c>
      <c r="H22" s="9">
        <v>2</v>
      </c>
      <c r="I22" s="17"/>
      <c r="J22" s="16"/>
      <c r="K22" s="9"/>
      <c r="L22" s="17"/>
      <c r="M22" s="22">
        <f t="shared" si="0"/>
        <v>10.5</v>
      </c>
      <c r="N22" s="7">
        <f t="shared" si="1"/>
        <v>12</v>
      </c>
      <c r="O22" s="23">
        <f t="shared" si="2"/>
        <v>0</v>
      </c>
      <c r="P22" s="33">
        <f t="shared" si="3"/>
        <v>12</v>
      </c>
      <c r="Q22" s="8">
        <f t="shared" si="4"/>
        <v>10.5</v>
      </c>
      <c r="R22" s="34">
        <f t="shared" si="5"/>
        <v>0</v>
      </c>
      <c r="S22" s="33">
        <f t="shared" si="6"/>
        <v>22.5</v>
      </c>
      <c r="T22" s="17">
        <v>13</v>
      </c>
    </row>
    <row r="23" spans="1:20" ht="15.75" x14ac:dyDescent="0.25">
      <c r="A23" s="63">
        <v>98</v>
      </c>
      <c r="B23" s="13" t="s">
        <v>201</v>
      </c>
      <c r="C23" s="13" t="s">
        <v>250</v>
      </c>
      <c r="D23" s="66" t="s">
        <v>74</v>
      </c>
      <c r="G23" s="16">
        <v>1.75</v>
      </c>
      <c r="H23" s="9">
        <v>1.75</v>
      </c>
      <c r="I23" s="17"/>
      <c r="J23" s="16"/>
      <c r="K23" s="9"/>
      <c r="L23" s="17"/>
      <c r="M23" s="22">
        <f t="shared" si="0"/>
        <v>10.5</v>
      </c>
      <c r="N23" s="7">
        <f t="shared" si="1"/>
        <v>10.5</v>
      </c>
      <c r="O23" s="23">
        <f t="shared" si="2"/>
        <v>0</v>
      </c>
      <c r="P23" s="33">
        <f t="shared" si="3"/>
        <v>10.5</v>
      </c>
      <c r="Q23" s="8">
        <f t="shared" si="4"/>
        <v>10.5</v>
      </c>
      <c r="R23" s="34">
        <f t="shared" si="5"/>
        <v>0</v>
      </c>
      <c r="S23" s="33">
        <f t="shared" si="6"/>
        <v>21</v>
      </c>
      <c r="T23" s="17">
        <v>14</v>
      </c>
    </row>
    <row r="24" spans="1:20" ht="16.5" thickBot="1" x14ac:dyDescent="0.3">
      <c r="A24" s="86">
        <v>107</v>
      </c>
      <c r="B24" s="72" t="s">
        <v>105</v>
      </c>
      <c r="C24" s="72" t="s">
        <v>14</v>
      </c>
      <c r="D24" s="67" t="s">
        <v>136</v>
      </c>
      <c r="G24" s="18">
        <v>1.5</v>
      </c>
      <c r="H24" s="19">
        <v>1.75</v>
      </c>
      <c r="I24" s="20"/>
      <c r="J24" s="18"/>
      <c r="K24" s="19"/>
      <c r="L24" s="20"/>
      <c r="M24" s="24">
        <f t="shared" si="0"/>
        <v>9</v>
      </c>
      <c r="N24" s="25">
        <f t="shared" si="1"/>
        <v>10.5</v>
      </c>
      <c r="O24" s="26">
        <f t="shared" si="2"/>
        <v>0</v>
      </c>
      <c r="P24" s="49">
        <f t="shared" si="3"/>
        <v>10.5</v>
      </c>
      <c r="Q24" s="50">
        <f t="shared" si="4"/>
        <v>9</v>
      </c>
      <c r="R24" s="51">
        <f t="shared" si="5"/>
        <v>0</v>
      </c>
      <c r="S24" s="49">
        <f t="shared" si="6"/>
        <v>19.5</v>
      </c>
      <c r="T24" s="20">
        <v>15</v>
      </c>
    </row>
  </sheetData>
  <sortState ref="A10:S26">
    <sortCondition descending="1" ref="S10:S26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5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1 -2012</vt:lpstr>
      <vt:lpstr>DEKLICE 1- 2012</vt:lpstr>
      <vt:lpstr>DEČKI 2 -2011</vt:lpstr>
      <vt:lpstr>DEKLICE 2-2011</vt:lpstr>
      <vt:lpstr>DEČKI 3-2010</vt:lpstr>
      <vt:lpstr>DEKLICE 3-2010</vt:lpstr>
      <vt:lpstr>DEČKI 4-2009</vt:lpstr>
      <vt:lpstr>DEKLICE 4-2009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Uporabnik</cp:lastModifiedBy>
  <cp:lastPrinted>2019-02-12T11:46:44Z</cp:lastPrinted>
  <dcterms:created xsi:type="dcterms:W3CDTF">2017-02-19T10:05:29Z</dcterms:created>
  <dcterms:modified xsi:type="dcterms:W3CDTF">2019-02-13T11:03:18Z</dcterms:modified>
</cp:coreProperties>
</file>